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08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O12" i="1" s="1"/>
  <c r="U12" i="1" s="1"/>
  <c r="G12" i="1"/>
  <c r="E12" i="1"/>
  <c r="C12" i="1"/>
  <c r="A12" i="1"/>
  <c r="E111" i="1"/>
  <c r="G111" i="1"/>
  <c r="H111" i="1"/>
  <c r="I111" i="1"/>
  <c r="J111" i="1"/>
  <c r="L111" i="1"/>
  <c r="N111" i="1"/>
  <c r="P111" i="1"/>
  <c r="Q111" i="1"/>
  <c r="R111" i="1"/>
  <c r="S111" i="1"/>
  <c r="C111" i="1"/>
  <c r="J11" i="1"/>
  <c r="I11" i="1"/>
  <c r="H11" i="1"/>
  <c r="G11" i="1"/>
  <c r="E11" i="1"/>
  <c r="C11" i="1"/>
  <c r="A11" i="1"/>
  <c r="E84" i="1"/>
  <c r="G84" i="1"/>
  <c r="H84" i="1"/>
  <c r="I84" i="1"/>
  <c r="J84" i="1"/>
  <c r="L84" i="1"/>
  <c r="N84" i="1"/>
  <c r="P84" i="1"/>
  <c r="Q84" i="1"/>
  <c r="R84" i="1"/>
  <c r="S84" i="1"/>
  <c r="C84" i="1"/>
  <c r="J10" i="1"/>
  <c r="I10" i="1"/>
  <c r="H10" i="1"/>
  <c r="G10" i="1"/>
  <c r="E10" i="1"/>
  <c r="M10" i="1" s="1"/>
  <c r="S10" i="1" s="1"/>
  <c r="C10" i="1"/>
  <c r="A10" i="1"/>
  <c r="A9" i="1"/>
  <c r="E75" i="1"/>
  <c r="G75" i="1"/>
  <c r="H75" i="1"/>
  <c r="I75" i="1"/>
  <c r="J75" i="1"/>
  <c r="L75" i="1"/>
  <c r="N75" i="1"/>
  <c r="P75" i="1"/>
  <c r="Q75" i="1"/>
  <c r="R75" i="1"/>
  <c r="S75" i="1"/>
  <c r="C75" i="1"/>
  <c r="J9" i="1"/>
  <c r="Q9" i="1" s="1"/>
  <c r="W9" i="1" s="1"/>
  <c r="I9" i="1"/>
  <c r="H9" i="1"/>
  <c r="G9" i="1"/>
  <c r="E9" i="1"/>
  <c r="E14" i="1" s="1"/>
  <c r="C9" i="1"/>
  <c r="C14" i="1" s="1"/>
  <c r="E32" i="1"/>
  <c r="G32" i="1"/>
  <c r="H32" i="1"/>
  <c r="I32" i="1"/>
  <c r="J32" i="1"/>
  <c r="L32" i="1"/>
  <c r="N32" i="1"/>
  <c r="P32" i="1"/>
  <c r="Q32" i="1"/>
  <c r="R32" i="1"/>
  <c r="S32" i="1"/>
  <c r="C32" i="1"/>
  <c r="D10" i="1" l="1"/>
  <c r="D9" i="1"/>
  <c r="D14" i="1"/>
  <c r="D12" i="1"/>
  <c r="M14" i="1"/>
  <c r="S14" i="1" s="1"/>
  <c r="F14" i="1"/>
  <c r="F12" i="1"/>
  <c r="F11" i="1"/>
  <c r="D11" i="1"/>
  <c r="P12" i="1"/>
  <c r="V12" i="1" s="1"/>
  <c r="M11" i="1"/>
  <c r="S11" i="1" s="1"/>
  <c r="J14" i="1"/>
  <c r="N10" i="1"/>
  <c r="T10" i="1" s="1"/>
  <c r="O10" i="1"/>
  <c r="U10" i="1" s="1"/>
  <c r="Q12" i="1"/>
  <c r="W12" i="1" s="1"/>
  <c r="P10" i="1"/>
  <c r="V10" i="1" s="1"/>
  <c r="M9" i="1"/>
  <c r="S9" i="1" s="1"/>
  <c r="Q10" i="1"/>
  <c r="W10" i="1" s="1"/>
  <c r="N11" i="1"/>
  <c r="T11" i="1" s="1"/>
  <c r="N9" i="1"/>
  <c r="T9" i="1" s="1"/>
  <c r="O11" i="1"/>
  <c r="U11" i="1" s="1"/>
  <c r="G14" i="1"/>
  <c r="N14" i="1" s="1"/>
  <c r="T14" i="1" s="1"/>
  <c r="O9" i="1"/>
  <c r="U9" i="1" s="1"/>
  <c r="P11" i="1"/>
  <c r="V11" i="1" s="1"/>
  <c r="M12" i="1"/>
  <c r="S12" i="1" s="1"/>
  <c r="H14" i="1"/>
  <c r="F9" i="1"/>
  <c r="K12" i="1"/>
  <c r="P9" i="1"/>
  <c r="V9" i="1" s="1"/>
  <c r="Q11" i="1"/>
  <c r="W11" i="1" s="1"/>
  <c r="N12" i="1"/>
  <c r="T12" i="1" s="1"/>
  <c r="I14" i="1"/>
  <c r="F10" i="1"/>
  <c r="Q14" i="1" l="1"/>
  <c r="W14" i="1" s="1"/>
  <c r="K14" i="1"/>
  <c r="K11" i="1"/>
  <c r="O14" i="1"/>
  <c r="U14" i="1" s="1"/>
  <c r="P14" i="1"/>
  <c r="V14" i="1" s="1"/>
  <c r="K9" i="1"/>
  <c r="K10" i="1"/>
</calcChain>
</file>

<file path=xl/sharedStrings.xml><?xml version="1.0" encoding="utf-8"?>
<sst xmlns="http://schemas.openxmlformats.org/spreadsheetml/2006/main" count="35" uniqueCount="19">
  <si>
    <t>Total Population</t>
  </si>
  <si>
    <t>Estimates (2)</t>
  </si>
  <si>
    <t>Forecast</t>
  </si>
  <si>
    <t>2000</t>
  </si>
  <si>
    <t>King</t>
  </si>
  <si>
    <t>Kitsap</t>
  </si>
  <si>
    <t>Pierce</t>
  </si>
  <si>
    <t>Snohomish</t>
  </si>
  <si>
    <t>%</t>
  </si>
  <si>
    <t>Total</t>
  </si>
  <si>
    <t>Puget Sound Region by County</t>
  </si>
  <si>
    <t>Population and Household Growth</t>
  </si>
  <si>
    <t>2000 - 2010 and 2025 - 2040 Projections</t>
  </si>
  <si>
    <t>Average Ann. Change</t>
  </si>
  <si>
    <t>Avg. Ann. Percent</t>
  </si>
  <si>
    <t>-</t>
  </si>
  <si>
    <t>Source: Puget Sound Regional Council -- City Projections 2016, DMG Economics</t>
  </si>
  <si>
    <t>(2)</t>
  </si>
  <si>
    <t>Actual year 2000 &amp; 2010 estimates derived from Census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</si>
</sst>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i/>
      <sz val="10"/>
      <name val="Tahom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3">
    <xf numFmtId="0" fontId="0" fillId="0" borderId="0"/>
    <xf numFmtId="0" fontId="2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</cellStyleXfs>
  <cellXfs count="67">
    <xf numFmtId="0" fontId="0" fillId="0" borderId="0" xfId="0"/>
    <xf numFmtId="164" fontId="0" fillId="0" borderId="0" xfId="0" applyNumberFormat="1"/>
    <xf numFmtId="3" fontId="8" fillId="0" borderId="23" xfId="8" applyNumberFormat="1" applyFont="1" applyFill="1" applyBorder="1" applyAlignment="1">
      <alignment horizontal="right" wrapText="1"/>
    </xf>
    <xf numFmtId="3" fontId="0" fillId="0" borderId="0" xfId="0" applyNumberFormat="1"/>
    <xf numFmtId="0" fontId="9" fillId="2" borderId="20" xfId="8" quotePrefix="1" applyFont="1" applyFill="1" applyBorder="1" applyAlignment="1">
      <alignment horizontal="center"/>
    </xf>
    <xf numFmtId="3" fontId="8" fillId="0" borderId="21" xfId="8" applyNumberFormat="1" applyFont="1" applyFill="1" applyBorder="1" applyAlignment="1">
      <alignment horizontal="right" wrapText="1"/>
    </xf>
    <xf numFmtId="0" fontId="10" fillId="2" borderId="10" xfId="1" applyFont="1" applyFill="1" applyBorder="1" applyAlignment="1">
      <alignment horizontal="left"/>
    </xf>
    <xf numFmtId="0" fontId="7" fillId="2" borderId="10" xfId="1" applyFont="1" applyFill="1" applyBorder="1" applyAlignment="1">
      <alignment horizontal="centerContinuous"/>
    </xf>
    <xf numFmtId="3" fontId="8" fillId="0" borderId="22" xfId="8" applyNumberFormat="1" applyFont="1" applyFill="1" applyBorder="1" applyAlignment="1">
      <alignment horizontal="right" wrapText="1"/>
    </xf>
    <xf numFmtId="0" fontId="9" fillId="0" borderId="19" xfId="8" applyFont="1" applyFill="1" applyBorder="1" applyAlignment="1">
      <alignment horizontal="right"/>
    </xf>
    <xf numFmtId="0" fontId="9" fillId="0" borderId="16" xfId="8" applyFont="1" applyFill="1" applyBorder="1" applyAlignment="1">
      <alignment horizontal="right"/>
    </xf>
    <xf numFmtId="0" fontId="10" fillId="0" borderId="12" xfId="1" applyFont="1" applyBorder="1" applyAlignment="1">
      <alignment horizontal="centerContinuous"/>
    </xf>
    <xf numFmtId="0" fontId="10" fillId="0" borderId="13" xfId="1" applyFont="1" applyBorder="1" applyAlignment="1">
      <alignment horizontal="centerContinuous"/>
    </xf>
    <xf numFmtId="0" fontId="10" fillId="0" borderId="14" xfId="1" applyFont="1" applyBorder="1" applyAlignment="1">
      <alignment horizontal="centerContinuous"/>
    </xf>
    <xf numFmtId="0" fontId="10" fillId="0" borderId="10" xfId="1" applyFont="1" applyBorder="1" applyAlignment="1">
      <alignment horizontal="centerContinuous"/>
    </xf>
    <xf numFmtId="0" fontId="10" fillId="0" borderId="11" xfId="1" applyFont="1" applyBorder="1" applyAlignment="1">
      <alignment horizontal="centerContinuous"/>
    </xf>
    <xf numFmtId="0" fontId="7" fillId="2" borderId="11" xfId="1" applyFont="1" applyFill="1" applyBorder="1" applyAlignment="1">
      <alignment horizontal="centerContinuous"/>
    </xf>
    <xf numFmtId="0" fontId="9" fillId="2" borderId="17" xfId="8" quotePrefix="1" applyFont="1" applyFill="1" applyBorder="1" applyAlignment="1">
      <alignment horizontal="right"/>
    </xf>
    <xf numFmtId="0" fontId="9" fillId="2" borderId="18" xfId="8" applyFont="1" applyFill="1" applyBorder="1" applyAlignment="1">
      <alignment horizontal="right"/>
    </xf>
    <xf numFmtId="0" fontId="10" fillId="2" borderId="15" xfId="1" applyFont="1" applyFill="1" applyBorder="1" applyAlignment="1">
      <alignment horizontal="left"/>
    </xf>
    <xf numFmtId="3" fontId="8" fillId="0" borderId="5" xfId="8" applyNumberFormat="1" applyFont="1" applyFill="1" applyBorder="1" applyAlignment="1">
      <alignment horizontal="right" wrapText="1"/>
    </xf>
    <xf numFmtId="3" fontId="8" fillId="0" borderId="2" xfId="8" applyNumberFormat="1" applyFont="1" applyFill="1" applyBorder="1" applyAlignment="1">
      <alignment horizontal="right" wrapText="1"/>
    </xf>
    <xf numFmtId="3" fontId="8" fillId="0" borderId="4" xfId="8" applyNumberFormat="1" applyFont="1" applyFill="1" applyBorder="1" applyAlignment="1">
      <alignment horizontal="right" wrapText="1"/>
    </xf>
    <xf numFmtId="3" fontId="8" fillId="0" borderId="6" xfId="8" applyNumberFormat="1" applyFont="1" applyFill="1" applyBorder="1" applyAlignment="1">
      <alignment horizontal="right" wrapText="1"/>
    </xf>
    <xf numFmtId="3" fontId="8" fillId="0" borderId="8" xfId="8" applyNumberFormat="1" applyFont="1" applyFill="1" applyBorder="1" applyAlignment="1">
      <alignment horizontal="right" wrapText="1"/>
    </xf>
    <xf numFmtId="3" fontId="8" fillId="0" borderId="1" xfId="8" applyNumberFormat="1" applyFont="1" applyFill="1" applyBorder="1" applyAlignment="1">
      <alignment horizontal="right" wrapText="1"/>
    </xf>
    <xf numFmtId="3" fontId="8" fillId="0" borderId="7" xfId="8" applyNumberFormat="1" applyFont="1" applyFill="1" applyBorder="1" applyAlignment="1">
      <alignment horizontal="right" wrapText="1"/>
    </xf>
    <xf numFmtId="3" fontId="8" fillId="0" borderId="9" xfId="8" applyNumberFormat="1" applyFont="1" applyFill="1" applyBorder="1" applyAlignment="1">
      <alignment horizontal="right" wrapText="1"/>
    </xf>
    <xf numFmtId="0" fontId="10" fillId="0" borderId="13" xfId="1" applyFont="1" applyBorder="1" applyAlignment="1">
      <alignment horizontal="centerContinuous"/>
    </xf>
    <xf numFmtId="0" fontId="10" fillId="0" borderId="10" xfId="1" applyFont="1" applyBorder="1" applyAlignment="1">
      <alignment horizontal="centerContinuous"/>
    </xf>
    <xf numFmtId="3" fontId="8" fillId="0" borderId="4" xfId="8" applyNumberFormat="1" applyFont="1" applyFill="1" applyBorder="1" applyAlignment="1">
      <alignment horizontal="right" wrapText="1"/>
    </xf>
    <xf numFmtId="3" fontId="8" fillId="0" borderId="6" xfId="8" applyNumberFormat="1" applyFont="1" applyFill="1" applyBorder="1" applyAlignment="1">
      <alignment horizontal="right" wrapText="1"/>
    </xf>
    <xf numFmtId="3" fontId="8" fillId="0" borderId="8" xfId="8" applyNumberFormat="1" applyFont="1" applyFill="1" applyBorder="1" applyAlignment="1">
      <alignment horizontal="right" wrapText="1"/>
    </xf>
    <xf numFmtId="3" fontId="8" fillId="0" borderId="1" xfId="8" applyNumberFormat="1" applyFont="1" applyFill="1" applyBorder="1" applyAlignment="1">
      <alignment horizontal="right" wrapText="1"/>
    </xf>
    <xf numFmtId="3" fontId="8" fillId="0" borderId="7" xfId="8" applyNumberFormat="1" applyFont="1" applyFill="1" applyBorder="1" applyAlignment="1">
      <alignment horizontal="right" wrapText="1"/>
    </xf>
    <xf numFmtId="3" fontId="8" fillId="0" borderId="9" xfId="8" applyNumberFormat="1" applyFont="1" applyFill="1" applyBorder="1" applyAlignment="1">
      <alignment horizontal="right" wrapText="1"/>
    </xf>
    <xf numFmtId="3" fontId="8" fillId="0" borderId="4" xfId="8" applyNumberFormat="1" applyFont="1" applyFill="1" applyBorder="1" applyAlignment="1">
      <alignment horizontal="right" wrapText="1"/>
    </xf>
    <xf numFmtId="3" fontId="8" fillId="0" borderId="7" xfId="8" applyNumberFormat="1" applyFont="1" applyFill="1" applyBorder="1" applyAlignment="1">
      <alignment horizontal="right" wrapText="1"/>
    </xf>
    <xf numFmtId="0" fontId="9" fillId="0" borderId="19" xfId="8" applyFont="1" applyFill="1" applyBorder="1" applyAlignment="1">
      <alignment horizontal="right"/>
    </xf>
    <xf numFmtId="0" fontId="9" fillId="0" borderId="16" xfId="8" applyFont="1" applyFill="1" applyBorder="1" applyAlignment="1">
      <alignment horizontal="right"/>
    </xf>
    <xf numFmtId="0" fontId="9" fillId="2" borderId="17" xfId="8" quotePrefix="1" applyFont="1" applyFill="1" applyBorder="1" applyAlignment="1">
      <alignment horizontal="right"/>
    </xf>
    <xf numFmtId="0" fontId="9" fillId="2" borderId="18" xfId="8" applyFont="1" applyFill="1" applyBorder="1" applyAlignment="1">
      <alignment horizontal="right"/>
    </xf>
    <xf numFmtId="0" fontId="11" fillId="0" borderId="0" xfId="0" applyFont="1"/>
    <xf numFmtId="0" fontId="10" fillId="2" borderId="15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9" fillId="0" borderId="0" xfId="8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7" fillId="0" borderId="0" xfId="0" quotePrefix="1" applyFont="1" applyAlignment="1">
      <alignment horizontal="right"/>
    </xf>
    <xf numFmtId="0" fontId="7" fillId="0" borderId="0" xfId="0" quotePrefix="1" applyFont="1" applyAlignment="1">
      <alignment horizontal="left"/>
    </xf>
    <xf numFmtId="0" fontId="9" fillId="2" borderId="10" xfId="8" quotePrefix="1" applyFont="1" applyFill="1" applyBorder="1" applyAlignment="1">
      <alignment horizontal="center"/>
    </xf>
    <xf numFmtId="0" fontId="0" fillId="0" borderId="0" xfId="0" applyBorder="1"/>
    <xf numFmtId="0" fontId="9" fillId="2" borderId="0" xfId="8" quotePrefix="1" applyFont="1" applyFill="1" applyBorder="1" applyAlignment="1">
      <alignment horizontal="right"/>
    </xf>
    <xf numFmtId="0" fontId="9" fillId="2" borderId="0" xfId="8" quotePrefix="1" applyFont="1" applyFill="1" applyBorder="1" applyAlignment="1">
      <alignment horizontal="center"/>
    </xf>
    <xf numFmtId="0" fontId="9" fillId="2" borderId="0" xfId="8" applyFont="1" applyFill="1" applyBorder="1" applyAlignment="1">
      <alignment horizontal="right"/>
    </xf>
    <xf numFmtId="3" fontId="0" fillId="0" borderId="3" xfId="0" applyNumberFormat="1" applyBorder="1"/>
    <xf numFmtId="164" fontId="0" fillId="0" borderId="3" xfId="0" applyNumberFormat="1" applyBorder="1"/>
    <xf numFmtId="3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0" fillId="0" borderId="15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</cellXfs>
  <cellStyles count="13">
    <cellStyle name="Comma0" xfId="2"/>
    <cellStyle name="Currency0" xfId="3"/>
    <cellStyle name="Date" xfId="4"/>
    <cellStyle name="Fixed" xfId="5"/>
    <cellStyle name="Heading 1 2" xfId="6"/>
    <cellStyle name="Heading 2 2" xfId="7"/>
    <cellStyle name="Normal" xfId="0" builtinId="0"/>
    <cellStyle name="Normal 2" xfId="11"/>
    <cellStyle name="Normal 3" xfId="12"/>
    <cellStyle name="Normal 4" xfId="1"/>
    <cellStyle name="Normal 7" xfId="10"/>
    <cellStyle name="Normal_Sheet1" xfId="8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3"/>
  <sheetViews>
    <sheetView tabSelected="1" workbookViewId="0">
      <selection activeCell="H25" sqref="H25"/>
    </sheetView>
  </sheetViews>
  <sheetFormatPr defaultRowHeight="15" x14ac:dyDescent="0.25"/>
  <cols>
    <col min="4" max="4" width="7.5703125" customWidth="1"/>
    <col min="6" max="6" width="7.5703125" customWidth="1"/>
    <col min="11" max="11" width="7.140625" bestFit="1" customWidth="1"/>
    <col min="12" max="12" width="7.140625" customWidth="1"/>
    <col min="13" max="13" width="6.5703125" bestFit="1" customWidth="1"/>
    <col min="14" max="14" width="8" customWidth="1"/>
    <col min="15" max="15" width="7.140625" bestFit="1" customWidth="1"/>
    <col min="16" max="16" width="7.5703125" bestFit="1" customWidth="1"/>
    <col min="17" max="17" width="7.140625" customWidth="1"/>
    <col min="18" max="18" width="7.28515625" customWidth="1"/>
    <col min="19" max="19" width="6.7109375" customWidth="1"/>
    <col min="20" max="20" width="5.5703125" bestFit="1" customWidth="1"/>
    <col min="21" max="21" width="5.5703125" customWidth="1"/>
    <col min="22" max="23" width="5.5703125" bestFit="1" customWidth="1"/>
  </cols>
  <sheetData>
    <row r="1" spans="1:23" ht="18.75" x14ac:dyDescent="0.3">
      <c r="A1" s="42" t="s">
        <v>10</v>
      </c>
    </row>
    <row r="2" spans="1:23" ht="18.75" x14ac:dyDescent="0.3">
      <c r="A2" s="42" t="s">
        <v>11</v>
      </c>
    </row>
    <row r="3" spans="1:23" ht="18.75" x14ac:dyDescent="0.3">
      <c r="A3" s="42" t="s">
        <v>12</v>
      </c>
    </row>
    <row r="4" spans="1:23" ht="19.5" thickBot="1" x14ac:dyDescent="0.35">
      <c r="A4" s="42"/>
    </row>
    <row r="5" spans="1:23" ht="15.75" thickBot="1" x14ac:dyDescent="0.3">
      <c r="C5" s="11" t="s">
        <v>0</v>
      </c>
      <c r="D5" s="28"/>
      <c r="E5" s="12"/>
      <c r="F5" s="28"/>
      <c r="G5" s="12"/>
      <c r="H5" s="12"/>
      <c r="I5" s="12"/>
      <c r="J5" s="13"/>
      <c r="K5" s="28"/>
      <c r="L5" s="63"/>
      <c r="M5" s="64"/>
      <c r="N5" s="64" t="s">
        <v>13</v>
      </c>
      <c r="O5" s="64"/>
      <c r="P5" s="64"/>
      <c r="Q5" s="64"/>
      <c r="R5" s="64"/>
      <c r="S5" s="64"/>
      <c r="T5" s="65" t="s">
        <v>14</v>
      </c>
      <c r="U5" s="65"/>
      <c r="V5" s="64"/>
      <c r="W5" s="66"/>
    </row>
    <row r="6" spans="1:23" ht="15.75" thickBot="1" x14ac:dyDescent="0.3">
      <c r="C6" s="19" t="s">
        <v>1</v>
      </c>
      <c r="D6" s="6"/>
      <c r="E6" s="16"/>
      <c r="F6" s="7"/>
      <c r="G6" s="14" t="s">
        <v>2</v>
      </c>
      <c r="H6" s="14"/>
      <c r="I6" s="14"/>
      <c r="J6" s="15"/>
      <c r="K6" s="29"/>
      <c r="L6" s="43" t="s">
        <v>1</v>
      </c>
      <c r="M6" s="44"/>
      <c r="N6" s="45" t="s">
        <v>2</v>
      </c>
      <c r="O6" s="45"/>
      <c r="P6" s="45"/>
      <c r="Q6" s="46"/>
      <c r="R6" s="43" t="s">
        <v>1</v>
      </c>
      <c r="S6" s="44"/>
      <c r="T6" s="45" t="s">
        <v>2</v>
      </c>
      <c r="U6" s="45"/>
      <c r="V6" s="45"/>
      <c r="W6" s="46"/>
    </row>
    <row r="7" spans="1:23" ht="15.75" thickBot="1" x14ac:dyDescent="0.3">
      <c r="C7" s="17" t="s">
        <v>3</v>
      </c>
      <c r="D7" s="4" t="s">
        <v>8</v>
      </c>
      <c r="E7" s="18">
        <v>2010</v>
      </c>
      <c r="F7" s="4" t="s">
        <v>8</v>
      </c>
      <c r="G7" s="9">
        <v>2025</v>
      </c>
      <c r="H7" s="9">
        <v>2030</v>
      </c>
      <c r="I7" s="9">
        <v>2035</v>
      </c>
      <c r="J7" s="10">
        <v>2040</v>
      </c>
      <c r="K7" s="53" t="s">
        <v>8</v>
      </c>
      <c r="L7" s="40" t="s">
        <v>3</v>
      </c>
      <c r="M7" s="41">
        <v>2010</v>
      </c>
      <c r="N7" s="38">
        <v>2025</v>
      </c>
      <c r="O7" s="38">
        <v>2030</v>
      </c>
      <c r="P7" s="38">
        <v>2035</v>
      </c>
      <c r="Q7" s="39">
        <v>2040</v>
      </c>
      <c r="R7" s="40" t="s">
        <v>3</v>
      </c>
      <c r="S7" s="41">
        <v>2010</v>
      </c>
      <c r="T7" s="38">
        <v>2025</v>
      </c>
      <c r="U7" s="38">
        <v>2030</v>
      </c>
      <c r="V7" s="38">
        <v>2035</v>
      </c>
      <c r="W7" s="39">
        <v>2040</v>
      </c>
    </row>
    <row r="8" spans="1:23" x14ac:dyDescent="0.25">
      <c r="C8" s="55"/>
      <c r="D8" s="56"/>
      <c r="E8" s="57"/>
      <c r="F8" s="56"/>
      <c r="G8" s="47"/>
      <c r="H8" s="47"/>
      <c r="I8" s="47"/>
      <c r="J8" s="47"/>
      <c r="K8" s="56"/>
      <c r="L8" s="55"/>
      <c r="M8" s="57"/>
      <c r="N8" s="47"/>
      <c r="O8" s="47"/>
      <c r="P8" s="47"/>
      <c r="Q8" s="47"/>
      <c r="R8" s="55"/>
      <c r="S8" s="57"/>
      <c r="T8" s="47"/>
      <c r="U8" s="47"/>
      <c r="V8" s="47"/>
      <c r="W8" s="47"/>
    </row>
    <row r="9" spans="1:23" x14ac:dyDescent="0.25">
      <c r="A9" t="str">
        <f>A32</f>
        <v>King</v>
      </c>
      <c r="C9" s="3">
        <f t="shared" ref="C9:J9" si="0">C32</f>
        <v>1737034</v>
      </c>
      <c r="D9" s="1">
        <f>C9/C$14</f>
        <v>0.53025492338317393</v>
      </c>
      <c r="E9" s="3">
        <f t="shared" si="0"/>
        <v>1931249</v>
      </c>
      <c r="F9" s="1">
        <f>E9/E$14</f>
        <v>0.52324013761256616</v>
      </c>
      <c r="G9" s="3">
        <f t="shared" si="0"/>
        <v>2231070</v>
      </c>
      <c r="H9" s="3">
        <f t="shared" si="0"/>
        <v>2289944</v>
      </c>
      <c r="I9" s="3">
        <f t="shared" si="0"/>
        <v>2353875</v>
      </c>
      <c r="J9" s="3">
        <f t="shared" si="0"/>
        <v>2428216</v>
      </c>
      <c r="K9" s="1">
        <f>J9/J$14</f>
        <v>0.49885558983912515</v>
      </c>
      <c r="L9" s="48" t="s">
        <v>15</v>
      </c>
      <c r="M9" s="49">
        <f>(E9-C9)/10</f>
        <v>19421.5</v>
      </c>
      <c r="N9" s="49">
        <f>(G9-E9)/15</f>
        <v>19988.066666666666</v>
      </c>
      <c r="O9" s="49">
        <f>(H9-G9)/5</f>
        <v>11774.8</v>
      </c>
      <c r="P9" s="49">
        <f>(I9-H9)/5</f>
        <v>12786.2</v>
      </c>
      <c r="Q9" s="49">
        <f>(J9-I9)/5</f>
        <v>14868.2</v>
      </c>
      <c r="R9" s="48" t="s">
        <v>15</v>
      </c>
      <c r="S9" s="50">
        <f>M9/C9</f>
        <v>1.1180840444113356E-2</v>
      </c>
      <c r="T9" s="50">
        <f>N9/E9</f>
        <v>1.034981334186667E-2</v>
      </c>
      <c r="U9" s="50">
        <f>O9/G9</f>
        <v>5.277647048277284E-3</v>
      </c>
      <c r="V9" s="50">
        <f>P9/H9</f>
        <v>5.5836299926985116E-3</v>
      </c>
      <c r="W9" s="50">
        <f>Q9/I9</f>
        <v>6.3164781477351179E-3</v>
      </c>
    </row>
    <row r="10" spans="1:23" x14ac:dyDescent="0.25">
      <c r="A10" t="str">
        <f>A75</f>
        <v>Kitsap</v>
      </c>
      <c r="C10" s="3">
        <f t="shared" ref="C10:J10" si="1">C75</f>
        <v>231969</v>
      </c>
      <c r="D10" s="1">
        <f t="shared" ref="D10:D14" si="2">C10/C$14</f>
        <v>7.0811915208494169E-2</v>
      </c>
      <c r="E10" s="3">
        <f t="shared" si="1"/>
        <v>251133</v>
      </c>
      <c r="F10" s="1">
        <f t="shared" ref="F10" si="3">E10/E$14</f>
        <v>6.8040353925908348E-2</v>
      </c>
      <c r="G10" s="3">
        <f t="shared" si="1"/>
        <v>304514</v>
      </c>
      <c r="H10" s="3">
        <f t="shared" si="1"/>
        <v>320620</v>
      </c>
      <c r="I10" s="3">
        <f t="shared" si="1"/>
        <v>338689</v>
      </c>
      <c r="J10" s="3">
        <f t="shared" si="1"/>
        <v>360802</v>
      </c>
      <c r="K10" s="1">
        <f t="shared" ref="K10" si="4">J10/J$14</f>
        <v>7.4123593010315403E-2</v>
      </c>
      <c r="L10" s="48" t="s">
        <v>15</v>
      </c>
      <c r="M10" s="49">
        <f>(E10-C10)/10</f>
        <v>1916.4</v>
      </c>
      <c r="N10" s="49">
        <f>(G10-E10)/15</f>
        <v>3558.7333333333331</v>
      </c>
      <c r="O10" s="49">
        <f>(H10-G10)/5</f>
        <v>3221.2</v>
      </c>
      <c r="P10" s="49">
        <f>(I10-H10)/5</f>
        <v>3613.8</v>
      </c>
      <c r="Q10" s="49">
        <f>(J10-I10)/5</f>
        <v>4422.6000000000004</v>
      </c>
      <c r="R10" s="48" t="s">
        <v>15</v>
      </c>
      <c r="S10" s="50">
        <f>M10/C10</f>
        <v>8.2614487280628021E-3</v>
      </c>
      <c r="T10" s="50">
        <f>N10/E10</f>
        <v>1.4170711668053714E-2</v>
      </c>
      <c r="U10" s="50">
        <f>O10/G10</f>
        <v>1.0578167177863742E-2</v>
      </c>
      <c r="V10" s="50">
        <f>P10/H10</f>
        <v>1.1271286881666771E-2</v>
      </c>
      <c r="W10" s="50">
        <f>Q10/I10</f>
        <v>1.3057997159636127E-2</v>
      </c>
    </row>
    <row r="11" spans="1:23" x14ac:dyDescent="0.25">
      <c r="A11" t="str">
        <f>A84</f>
        <v>Pierce</v>
      </c>
      <c r="C11" s="3">
        <f t="shared" ref="C11:J11" si="5">C84</f>
        <v>700820</v>
      </c>
      <c r="D11" s="1">
        <f t="shared" si="2"/>
        <v>0.21393551041913741</v>
      </c>
      <c r="E11" s="3">
        <f t="shared" si="5"/>
        <v>795225</v>
      </c>
      <c r="F11" s="1">
        <f t="shared" ref="F11" si="6">E11/E$14</f>
        <v>0.21545312822580251</v>
      </c>
      <c r="G11" s="3">
        <f t="shared" si="5"/>
        <v>950256</v>
      </c>
      <c r="H11" s="3">
        <f t="shared" si="5"/>
        <v>995263</v>
      </c>
      <c r="I11" s="3">
        <f t="shared" si="5"/>
        <v>1041614</v>
      </c>
      <c r="J11" s="3">
        <f t="shared" si="5"/>
        <v>1103951</v>
      </c>
      <c r="K11" s="1">
        <f t="shared" ref="K11" si="7">J11/J$14</f>
        <v>0.22679700951583057</v>
      </c>
      <c r="L11" s="48" t="s">
        <v>15</v>
      </c>
      <c r="M11" s="49">
        <f>(E11-C11)/10</f>
        <v>9440.5</v>
      </c>
      <c r="N11" s="49">
        <f>(G11-E11)/15</f>
        <v>10335.4</v>
      </c>
      <c r="O11" s="49">
        <f>(H11-G11)/5</f>
        <v>9001.4</v>
      </c>
      <c r="P11" s="49">
        <f>(I11-H11)/5</f>
        <v>9270.2000000000007</v>
      </c>
      <c r="Q11" s="49">
        <f>(J11-I11)/5</f>
        <v>12467.4</v>
      </c>
      <c r="R11" s="48" t="s">
        <v>15</v>
      </c>
      <c r="S11" s="50">
        <f>M11/C11</f>
        <v>1.3470648668702376E-2</v>
      </c>
      <c r="T11" s="50">
        <f>N11/E11</f>
        <v>1.2996824798013141E-2</v>
      </c>
      <c r="U11" s="50">
        <f>O11/G11</f>
        <v>9.472605276893805E-3</v>
      </c>
      <c r="V11" s="50">
        <f>P11/H11</f>
        <v>9.3143219430442004E-3</v>
      </c>
      <c r="W11" s="50">
        <f>Q11/I11</f>
        <v>1.1969309168271547E-2</v>
      </c>
    </row>
    <row r="12" spans="1:23" x14ac:dyDescent="0.25">
      <c r="A12" t="str">
        <f>A111</f>
        <v>Snohomish</v>
      </c>
      <c r="C12" s="58">
        <f t="shared" ref="C12:J12" si="8">C111</f>
        <v>606024</v>
      </c>
      <c r="D12" s="59">
        <f t="shared" si="2"/>
        <v>0.18499765098919455</v>
      </c>
      <c r="E12" s="58">
        <f t="shared" si="8"/>
        <v>713335</v>
      </c>
      <c r="F12" s="59">
        <f t="shared" ref="F12" si="9">E12/E$14</f>
        <v>0.19326638023572301</v>
      </c>
      <c r="G12" s="58">
        <f t="shared" si="8"/>
        <v>851886</v>
      </c>
      <c r="H12" s="58">
        <f t="shared" si="8"/>
        <v>887224</v>
      </c>
      <c r="I12" s="58">
        <f t="shared" si="8"/>
        <v>927887</v>
      </c>
      <c r="J12" s="58">
        <f t="shared" si="8"/>
        <v>974604</v>
      </c>
      <c r="K12" s="59">
        <f t="shared" ref="K12" si="10">J12/J$14</f>
        <v>0.20022380763472886</v>
      </c>
      <c r="L12" s="48" t="s">
        <v>15</v>
      </c>
      <c r="M12" s="60">
        <f>(E12-C12)/10</f>
        <v>10731.1</v>
      </c>
      <c r="N12" s="60">
        <f>(G12-E12)/15</f>
        <v>9236.7333333333336</v>
      </c>
      <c r="O12" s="60">
        <f>(H12-G12)/5</f>
        <v>7067.6</v>
      </c>
      <c r="P12" s="60">
        <f>(I12-H12)/5</f>
        <v>8132.6</v>
      </c>
      <c r="Q12" s="60">
        <f>(J12-I12)/5</f>
        <v>9343.4</v>
      </c>
      <c r="R12" s="61" t="s">
        <v>15</v>
      </c>
      <c r="S12" s="62">
        <f>M12/C12</f>
        <v>1.7707384526025372E-2</v>
      </c>
      <c r="T12" s="62">
        <f>N12/E12</f>
        <v>1.2948661334903423E-2</v>
      </c>
      <c r="U12" s="62">
        <f>O12/G12</f>
        <v>8.2964152480496222E-3</v>
      </c>
      <c r="V12" s="62">
        <f>P12/H12</f>
        <v>9.1663435614906721E-3</v>
      </c>
      <c r="W12" s="62">
        <f>Q12/I12</f>
        <v>1.0069545106246773E-2</v>
      </c>
    </row>
    <row r="13" spans="1:23" x14ac:dyDescent="0.25">
      <c r="C13" s="54"/>
      <c r="D13" s="54"/>
      <c r="E13" s="54"/>
      <c r="F13" s="54"/>
      <c r="G13" s="54"/>
      <c r="H13" s="54"/>
      <c r="I13" s="54"/>
      <c r="J13" s="54"/>
      <c r="K13" s="54"/>
      <c r="L13" s="48"/>
    </row>
    <row r="14" spans="1:23" x14ac:dyDescent="0.25">
      <c r="A14" t="s">
        <v>9</v>
      </c>
      <c r="C14" s="3">
        <f>SUM(C9:C13)</f>
        <v>3275847</v>
      </c>
      <c r="D14" s="1">
        <f t="shared" si="2"/>
        <v>1</v>
      </c>
      <c r="E14" s="3">
        <f>SUM(E9:E13)</f>
        <v>3690942</v>
      </c>
      <c r="F14" s="1">
        <f t="shared" ref="F14" si="11">E14/E$14</f>
        <v>1</v>
      </c>
      <c r="G14" s="3">
        <f>SUM(G9:G13)</f>
        <v>4337726</v>
      </c>
      <c r="H14" s="3">
        <f>SUM(H9:H13)</f>
        <v>4493051</v>
      </c>
      <c r="I14" s="3">
        <f>SUM(I9:I13)</f>
        <v>4662065</v>
      </c>
      <c r="J14" s="3">
        <f>SUM(J9:J13)</f>
        <v>4867573</v>
      </c>
      <c r="K14" s="1">
        <f t="shared" ref="K14" si="12">J14/J$14</f>
        <v>1</v>
      </c>
      <c r="M14" s="49">
        <f>(E14-C14)/10</f>
        <v>41509.5</v>
      </c>
      <c r="N14" s="49">
        <f>(G14-E14)/15</f>
        <v>43118.933333333334</v>
      </c>
      <c r="O14" s="49">
        <f>(H14-G14)/5</f>
        <v>31065</v>
      </c>
      <c r="P14" s="49">
        <f>(I14-H14)/5</f>
        <v>33802.800000000003</v>
      </c>
      <c r="Q14" s="49">
        <f>(J14-I14)/5</f>
        <v>41101.599999999999</v>
      </c>
      <c r="R14" s="48" t="s">
        <v>15</v>
      </c>
      <c r="S14" s="50">
        <f>M14/C14</f>
        <v>1.2671379340976547E-2</v>
      </c>
      <c r="T14" s="50">
        <f>N14/E14</f>
        <v>1.1682365459368729E-2</v>
      </c>
      <c r="U14" s="50">
        <f>O14/G14</f>
        <v>7.1615865086914208E-3</v>
      </c>
      <c r="V14" s="50">
        <f>P14/H14</f>
        <v>7.5233510592245673E-3</v>
      </c>
      <c r="W14" s="50">
        <f>Q14/I14</f>
        <v>8.8161790966020427E-3</v>
      </c>
    </row>
    <row r="15" spans="1:23" x14ac:dyDescent="0.25">
      <c r="L15" s="48"/>
      <c r="M15" s="3"/>
    </row>
    <row r="18" spans="1:19" x14ac:dyDescent="0.25">
      <c r="A18" s="51" t="s">
        <v>17</v>
      </c>
      <c r="B18" s="52" t="s">
        <v>18</v>
      </c>
    </row>
    <row r="19" spans="1:19" x14ac:dyDescent="0.25">
      <c r="A19" t="s">
        <v>16</v>
      </c>
    </row>
    <row r="32" spans="1:19" x14ac:dyDescent="0.25">
      <c r="A32" t="s">
        <v>4</v>
      </c>
      <c r="C32" s="3">
        <f>SUM(C33:C73)</f>
        <v>1737034</v>
      </c>
      <c r="D32" s="3"/>
      <c r="E32" s="3">
        <f t="shared" ref="E32:S32" si="13">SUM(E33:E73)</f>
        <v>1931249</v>
      </c>
      <c r="F32" s="3"/>
      <c r="G32" s="3">
        <f t="shared" si="13"/>
        <v>2231070</v>
      </c>
      <c r="H32" s="3">
        <f t="shared" si="13"/>
        <v>2289944</v>
      </c>
      <c r="I32" s="3">
        <f t="shared" si="13"/>
        <v>2353875</v>
      </c>
      <c r="J32" s="3">
        <f t="shared" si="13"/>
        <v>2428216</v>
      </c>
      <c r="K32" s="3"/>
      <c r="L32" s="3">
        <f t="shared" si="13"/>
        <v>710916</v>
      </c>
      <c r="M32" s="3"/>
      <c r="N32" s="3">
        <f t="shared" si="13"/>
        <v>789232</v>
      </c>
      <c r="O32" s="3"/>
      <c r="P32" s="3">
        <f t="shared" si="13"/>
        <v>974213</v>
      </c>
      <c r="Q32" s="3">
        <f t="shared" si="13"/>
        <v>1006921</v>
      </c>
      <c r="R32" s="3">
        <f t="shared" si="13"/>
        <v>1044639</v>
      </c>
      <c r="S32" s="3">
        <f t="shared" si="13"/>
        <v>1088984</v>
      </c>
    </row>
    <row r="33" spans="3:19" x14ac:dyDescent="0.25">
      <c r="C33" s="20">
        <v>2460</v>
      </c>
      <c r="D33" s="5"/>
      <c r="E33" s="21">
        <v>3014</v>
      </c>
      <c r="F33" s="36"/>
      <c r="G33" s="22">
        <v>3372</v>
      </c>
      <c r="H33" s="22">
        <v>3338</v>
      </c>
      <c r="I33" s="22">
        <v>3287</v>
      </c>
      <c r="J33" s="23">
        <v>3240</v>
      </c>
      <c r="K33" s="2"/>
      <c r="L33" s="20">
        <v>845</v>
      </c>
      <c r="M33" s="5"/>
      <c r="N33" s="21">
        <v>953</v>
      </c>
      <c r="O33" s="36"/>
      <c r="P33" s="26">
        <v>1127</v>
      </c>
      <c r="Q33" s="26">
        <v>1132</v>
      </c>
      <c r="R33" s="26">
        <v>1133</v>
      </c>
      <c r="S33" s="27">
        <v>1137</v>
      </c>
    </row>
    <row r="34" spans="3:19" x14ac:dyDescent="0.25">
      <c r="C34" s="24">
        <v>55461</v>
      </c>
      <c r="D34" s="8"/>
      <c r="E34" s="25">
        <v>62760</v>
      </c>
      <c r="F34" s="37"/>
      <c r="G34" s="26">
        <v>71752</v>
      </c>
      <c r="H34" s="26">
        <v>75166</v>
      </c>
      <c r="I34" s="22">
        <v>78696</v>
      </c>
      <c r="J34" s="23">
        <v>81862</v>
      </c>
      <c r="K34" s="2"/>
      <c r="L34" s="24">
        <v>21218</v>
      </c>
      <c r="M34" s="8"/>
      <c r="N34" s="25">
        <v>23101</v>
      </c>
      <c r="O34" s="37"/>
      <c r="P34" s="26">
        <v>29603</v>
      </c>
      <c r="Q34" s="26">
        <v>31165</v>
      </c>
      <c r="R34" s="26">
        <v>32794</v>
      </c>
      <c r="S34" s="27">
        <v>34385</v>
      </c>
    </row>
    <row r="35" spans="3:19" x14ac:dyDescent="0.25">
      <c r="C35" s="24">
        <v>307</v>
      </c>
      <c r="D35" s="8"/>
      <c r="E35" s="25">
        <v>299</v>
      </c>
      <c r="F35" s="37"/>
      <c r="G35" s="26">
        <v>334</v>
      </c>
      <c r="H35" s="26">
        <v>334</v>
      </c>
      <c r="I35" s="22">
        <v>326</v>
      </c>
      <c r="J35" s="23">
        <v>335</v>
      </c>
      <c r="K35" s="2"/>
      <c r="L35" s="24">
        <v>121</v>
      </c>
      <c r="M35" s="8"/>
      <c r="N35" s="25">
        <v>113</v>
      </c>
      <c r="O35" s="37"/>
      <c r="P35" s="26">
        <v>124</v>
      </c>
      <c r="Q35" s="26">
        <v>125</v>
      </c>
      <c r="R35" s="26">
        <v>126</v>
      </c>
      <c r="S35" s="27">
        <v>127</v>
      </c>
    </row>
    <row r="36" spans="3:19" x14ac:dyDescent="0.25">
      <c r="C36" s="24">
        <v>117854</v>
      </c>
      <c r="D36" s="8"/>
      <c r="E36" s="25">
        <v>127893</v>
      </c>
      <c r="F36" s="37"/>
      <c r="G36" s="26">
        <v>152200</v>
      </c>
      <c r="H36" s="26">
        <v>157304</v>
      </c>
      <c r="I36" s="22">
        <v>163173</v>
      </c>
      <c r="J36" s="23">
        <v>170077</v>
      </c>
      <c r="K36" s="2"/>
      <c r="L36" s="24">
        <v>49000</v>
      </c>
      <c r="M36" s="8"/>
      <c r="N36" s="25">
        <v>52360</v>
      </c>
      <c r="O36" s="37"/>
      <c r="P36" s="26">
        <v>66235</v>
      </c>
      <c r="Q36" s="26">
        <v>68908</v>
      </c>
      <c r="R36" s="26">
        <v>72168</v>
      </c>
      <c r="S36" s="27">
        <v>75918</v>
      </c>
    </row>
    <row r="37" spans="3:19" x14ac:dyDescent="0.25">
      <c r="C37" s="24">
        <v>4006</v>
      </c>
      <c r="D37" s="8"/>
      <c r="E37" s="25">
        <v>4153</v>
      </c>
      <c r="F37" s="37"/>
      <c r="G37" s="26">
        <v>5818</v>
      </c>
      <c r="H37" s="26">
        <v>6515</v>
      </c>
      <c r="I37" s="22">
        <v>6608</v>
      </c>
      <c r="J37" s="23">
        <v>6530</v>
      </c>
      <c r="K37" s="2"/>
      <c r="L37" s="24">
        <v>1471</v>
      </c>
      <c r="M37" s="8"/>
      <c r="N37" s="25">
        <v>1547</v>
      </c>
      <c r="O37" s="37"/>
      <c r="P37" s="26">
        <v>2630</v>
      </c>
      <c r="Q37" s="26">
        <v>2903</v>
      </c>
      <c r="R37" s="26">
        <v>2916</v>
      </c>
      <c r="S37" s="27">
        <v>2927</v>
      </c>
    </row>
    <row r="38" spans="3:19" x14ac:dyDescent="0.25">
      <c r="C38" s="24">
        <v>15706</v>
      </c>
      <c r="D38" s="8"/>
      <c r="E38" s="25">
        <v>17090</v>
      </c>
      <c r="F38" s="37"/>
      <c r="G38" s="26">
        <v>28549</v>
      </c>
      <c r="H38" s="26">
        <v>29819</v>
      </c>
      <c r="I38" s="22">
        <v>31187</v>
      </c>
      <c r="J38" s="23">
        <v>32436</v>
      </c>
      <c r="K38" s="2"/>
      <c r="L38" s="24">
        <v>6517</v>
      </c>
      <c r="M38" s="8"/>
      <c r="N38" s="25">
        <v>7110</v>
      </c>
      <c r="O38" s="37"/>
      <c r="P38" s="26">
        <v>12285</v>
      </c>
      <c r="Q38" s="26">
        <v>12868</v>
      </c>
      <c r="R38" s="26">
        <v>13492</v>
      </c>
      <c r="S38" s="27">
        <v>14139</v>
      </c>
    </row>
    <row r="39" spans="3:19" x14ac:dyDescent="0.25">
      <c r="C39" s="24">
        <v>45676</v>
      </c>
      <c r="D39" s="8"/>
      <c r="E39" s="25">
        <v>48015</v>
      </c>
      <c r="F39" s="37"/>
      <c r="G39" s="26">
        <v>51491</v>
      </c>
      <c r="H39" s="26">
        <v>53737</v>
      </c>
      <c r="I39" s="22">
        <v>55358</v>
      </c>
      <c r="J39" s="23">
        <v>56532</v>
      </c>
      <c r="K39" s="2"/>
      <c r="L39" s="24">
        <v>18538</v>
      </c>
      <c r="M39" s="8"/>
      <c r="N39" s="25">
        <v>18439</v>
      </c>
      <c r="O39" s="37"/>
      <c r="P39" s="26">
        <v>22071</v>
      </c>
      <c r="Q39" s="26">
        <v>23087</v>
      </c>
      <c r="R39" s="26">
        <v>23942</v>
      </c>
      <c r="S39" s="27">
        <v>24643</v>
      </c>
    </row>
    <row r="40" spans="3:19" x14ac:dyDescent="0.25">
      <c r="C40" s="24">
        <v>1889</v>
      </c>
      <c r="D40" s="8"/>
      <c r="E40" s="25">
        <v>1786</v>
      </c>
      <c r="F40" s="37"/>
      <c r="G40" s="26">
        <v>2357</v>
      </c>
      <c r="H40" s="26">
        <v>2474</v>
      </c>
      <c r="I40" s="22">
        <v>2458</v>
      </c>
      <c r="J40" s="23">
        <v>2420</v>
      </c>
      <c r="K40" s="2"/>
      <c r="L40" s="24">
        <v>634</v>
      </c>
      <c r="M40" s="8"/>
      <c r="N40" s="25">
        <v>631</v>
      </c>
      <c r="O40" s="37"/>
      <c r="P40" s="26">
        <v>930</v>
      </c>
      <c r="Q40" s="26">
        <v>988</v>
      </c>
      <c r="R40" s="26">
        <v>997</v>
      </c>
      <c r="S40" s="27">
        <v>997</v>
      </c>
    </row>
    <row r="41" spans="3:19" x14ac:dyDescent="0.25">
      <c r="C41" s="24">
        <v>2869</v>
      </c>
      <c r="D41" s="8"/>
      <c r="E41" s="25">
        <v>2984</v>
      </c>
      <c r="F41" s="37"/>
      <c r="G41" s="26">
        <v>3046</v>
      </c>
      <c r="H41" s="26">
        <v>3036</v>
      </c>
      <c r="I41" s="22">
        <v>3053</v>
      </c>
      <c r="J41" s="23">
        <v>3060</v>
      </c>
      <c r="K41" s="2"/>
      <c r="L41" s="24">
        <v>1046</v>
      </c>
      <c r="M41" s="8"/>
      <c r="N41" s="25">
        <v>1028</v>
      </c>
      <c r="O41" s="37"/>
      <c r="P41" s="26">
        <v>1114</v>
      </c>
      <c r="Q41" s="26">
        <v>1114</v>
      </c>
      <c r="R41" s="26">
        <v>1116</v>
      </c>
      <c r="S41" s="27">
        <v>1122</v>
      </c>
    </row>
    <row r="42" spans="3:19" x14ac:dyDescent="0.25">
      <c r="C42" s="24">
        <v>13555</v>
      </c>
      <c r="D42" s="8"/>
      <c r="E42" s="25">
        <v>17565</v>
      </c>
      <c r="F42" s="37"/>
      <c r="G42" s="26">
        <v>19579</v>
      </c>
      <c r="H42" s="26">
        <v>19438</v>
      </c>
      <c r="I42" s="22">
        <v>19214</v>
      </c>
      <c r="J42" s="23">
        <v>19039</v>
      </c>
      <c r="K42" s="2"/>
      <c r="L42" s="24">
        <v>4330</v>
      </c>
      <c r="M42" s="8"/>
      <c r="N42" s="25">
        <v>5814</v>
      </c>
      <c r="O42" s="37"/>
      <c r="P42" s="26">
        <v>6967</v>
      </c>
      <c r="Q42" s="26">
        <v>6972</v>
      </c>
      <c r="R42" s="26">
        <v>6988</v>
      </c>
      <c r="S42" s="27">
        <v>7023</v>
      </c>
    </row>
    <row r="43" spans="3:19" x14ac:dyDescent="0.25">
      <c r="C43" s="24">
        <v>29487</v>
      </c>
      <c r="D43" s="8"/>
      <c r="E43" s="25">
        <v>29672</v>
      </c>
      <c r="F43" s="37"/>
      <c r="G43" s="26">
        <v>33181</v>
      </c>
      <c r="H43" s="26">
        <v>34666</v>
      </c>
      <c r="I43" s="22">
        <v>36222</v>
      </c>
      <c r="J43" s="23">
        <v>37998</v>
      </c>
      <c r="K43" s="2"/>
      <c r="L43" s="24">
        <v>11399</v>
      </c>
      <c r="M43" s="8"/>
      <c r="N43" s="25">
        <v>11663</v>
      </c>
      <c r="O43" s="37"/>
      <c r="P43" s="26">
        <v>13906</v>
      </c>
      <c r="Q43" s="26">
        <v>14582</v>
      </c>
      <c r="R43" s="26">
        <v>15349</v>
      </c>
      <c r="S43" s="27">
        <v>16171</v>
      </c>
    </row>
    <row r="44" spans="3:19" x14ac:dyDescent="0.25">
      <c r="C44" s="24">
        <v>4646</v>
      </c>
      <c r="D44" s="8"/>
      <c r="E44" s="25">
        <v>6695</v>
      </c>
      <c r="F44" s="37"/>
      <c r="G44" s="26">
        <v>8410</v>
      </c>
      <c r="H44" s="26">
        <v>8485</v>
      </c>
      <c r="I44" s="22">
        <v>8418</v>
      </c>
      <c r="J44" s="23">
        <v>8325</v>
      </c>
      <c r="K44" s="2"/>
      <c r="L44" s="24">
        <v>1609</v>
      </c>
      <c r="M44" s="8"/>
      <c r="N44" s="25">
        <v>2224</v>
      </c>
      <c r="O44" s="37"/>
      <c r="P44" s="26">
        <v>3032</v>
      </c>
      <c r="Q44" s="26">
        <v>3078</v>
      </c>
      <c r="R44" s="26">
        <v>3069</v>
      </c>
      <c r="S44" s="27">
        <v>3066</v>
      </c>
    </row>
    <row r="45" spans="3:19" x14ac:dyDescent="0.25">
      <c r="C45" s="24">
        <v>11279</v>
      </c>
      <c r="D45" s="8"/>
      <c r="E45" s="25">
        <v>11237</v>
      </c>
      <c r="F45" s="37"/>
      <c r="G45" s="26">
        <v>14106</v>
      </c>
      <c r="H45" s="26">
        <v>14578</v>
      </c>
      <c r="I45" s="22">
        <v>14559</v>
      </c>
      <c r="J45" s="23">
        <v>14380</v>
      </c>
      <c r="K45" s="2"/>
      <c r="L45" s="24">
        <v>4383</v>
      </c>
      <c r="M45" s="8"/>
      <c r="N45" s="25">
        <v>4634</v>
      </c>
      <c r="O45" s="37"/>
      <c r="P45" s="26">
        <v>5948</v>
      </c>
      <c r="Q45" s="26">
        <v>6168</v>
      </c>
      <c r="R45" s="26">
        <v>6226</v>
      </c>
      <c r="S45" s="27">
        <v>6228</v>
      </c>
    </row>
    <row r="46" spans="3:19" x14ac:dyDescent="0.25">
      <c r="C46" s="24">
        <v>85509</v>
      </c>
      <c r="D46" s="8"/>
      <c r="E46" s="25">
        <v>89304</v>
      </c>
      <c r="F46" s="37"/>
      <c r="G46" s="26">
        <v>97506</v>
      </c>
      <c r="H46" s="26">
        <v>100012</v>
      </c>
      <c r="I46" s="22">
        <v>102521</v>
      </c>
      <c r="J46" s="23">
        <v>104477</v>
      </c>
      <c r="K46" s="2"/>
      <c r="L46" s="24">
        <v>32272</v>
      </c>
      <c r="M46" s="8"/>
      <c r="N46" s="25">
        <v>33187</v>
      </c>
      <c r="O46" s="37"/>
      <c r="P46" s="26">
        <v>40059</v>
      </c>
      <c r="Q46" s="26">
        <v>41327</v>
      </c>
      <c r="R46" s="26">
        <v>42802</v>
      </c>
      <c r="S46" s="27">
        <v>44151</v>
      </c>
    </row>
    <row r="47" spans="3:19" x14ac:dyDescent="0.25">
      <c r="C47" s="24">
        <v>443</v>
      </c>
      <c r="D47" s="8"/>
      <c r="E47" s="25">
        <v>394</v>
      </c>
      <c r="F47" s="37"/>
      <c r="G47" s="26">
        <v>427</v>
      </c>
      <c r="H47" s="26">
        <v>415</v>
      </c>
      <c r="I47" s="22">
        <v>432</v>
      </c>
      <c r="J47" s="23">
        <v>411</v>
      </c>
      <c r="K47" s="2"/>
      <c r="L47" s="24">
        <v>165</v>
      </c>
      <c r="M47" s="8"/>
      <c r="N47" s="25">
        <v>151</v>
      </c>
      <c r="O47" s="37"/>
      <c r="P47" s="26">
        <v>169</v>
      </c>
      <c r="Q47" s="26">
        <v>173</v>
      </c>
      <c r="R47" s="26">
        <v>173</v>
      </c>
      <c r="S47" s="27">
        <v>173</v>
      </c>
    </row>
    <row r="48" spans="3:19" x14ac:dyDescent="0.25">
      <c r="C48" s="24">
        <v>16746</v>
      </c>
      <c r="D48" s="8"/>
      <c r="E48" s="25">
        <v>30145</v>
      </c>
      <c r="F48" s="37"/>
      <c r="G48" s="26">
        <v>37327</v>
      </c>
      <c r="H48" s="26">
        <v>37558</v>
      </c>
      <c r="I48" s="22">
        <v>38576</v>
      </c>
      <c r="J48" s="23">
        <v>41023</v>
      </c>
      <c r="K48" s="2"/>
      <c r="L48" s="24">
        <v>7204</v>
      </c>
      <c r="M48" s="8"/>
      <c r="N48" s="25">
        <v>12743</v>
      </c>
      <c r="O48" s="37"/>
      <c r="P48" s="26">
        <v>16192</v>
      </c>
      <c r="Q48" s="26">
        <v>16401</v>
      </c>
      <c r="R48" s="26">
        <v>16962</v>
      </c>
      <c r="S48" s="27">
        <v>18121</v>
      </c>
    </row>
    <row r="49" spans="3:19" x14ac:dyDescent="0.25">
      <c r="C49" s="24">
        <v>18668</v>
      </c>
      <c r="D49" s="8"/>
      <c r="E49" s="25">
        <v>20471</v>
      </c>
      <c r="F49" s="37"/>
      <c r="G49" s="26">
        <v>24777</v>
      </c>
      <c r="H49" s="26">
        <v>26124</v>
      </c>
      <c r="I49" s="22">
        <v>27514</v>
      </c>
      <c r="J49" s="23">
        <v>28899</v>
      </c>
      <c r="K49" s="2"/>
      <c r="L49" s="24">
        <v>7301</v>
      </c>
      <c r="M49" s="8"/>
      <c r="N49" s="25">
        <v>7988</v>
      </c>
      <c r="O49" s="37"/>
      <c r="P49" s="26">
        <v>10252</v>
      </c>
      <c r="Q49" s="26">
        <v>10855</v>
      </c>
      <c r="R49" s="26">
        <v>11550</v>
      </c>
      <c r="S49" s="27">
        <v>12323</v>
      </c>
    </row>
    <row r="50" spans="3:19" x14ac:dyDescent="0.25">
      <c r="C50" s="24">
        <v>103547</v>
      </c>
      <c r="D50" s="8"/>
      <c r="E50" s="25">
        <v>118562</v>
      </c>
      <c r="F50" s="37"/>
      <c r="G50" s="26">
        <v>123587</v>
      </c>
      <c r="H50" s="26">
        <v>125810</v>
      </c>
      <c r="I50" s="22">
        <v>128091</v>
      </c>
      <c r="J50" s="23">
        <v>130191</v>
      </c>
      <c r="K50" s="2"/>
      <c r="L50" s="24">
        <v>39219</v>
      </c>
      <c r="M50" s="8"/>
      <c r="N50" s="25">
        <v>42615</v>
      </c>
      <c r="O50" s="37"/>
      <c r="P50" s="26">
        <v>50249</v>
      </c>
      <c r="Q50" s="26">
        <v>51442</v>
      </c>
      <c r="R50" s="26">
        <v>52895</v>
      </c>
      <c r="S50" s="27">
        <v>54482</v>
      </c>
    </row>
    <row r="51" spans="3:19" x14ac:dyDescent="0.25">
      <c r="C51" s="24">
        <v>123996</v>
      </c>
      <c r="D51" s="8"/>
      <c r="E51" s="25">
        <v>121688</v>
      </c>
      <c r="F51" s="37"/>
      <c r="G51" s="26">
        <v>135594</v>
      </c>
      <c r="H51" s="26">
        <v>137848</v>
      </c>
      <c r="I51" s="22">
        <v>140663</v>
      </c>
      <c r="J51" s="23">
        <v>145445</v>
      </c>
      <c r="K51" s="2"/>
      <c r="L51" s="24">
        <v>42955</v>
      </c>
      <c r="M51" s="8"/>
      <c r="N51" s="25">
        <v>44660</v>
      </c>
      <c r="O51" s="37"/>
      <c r="P51" s="26">
        <v>51064</v>
      </c>
      <c r="Q51" s="26">
        <v>52223</v>
      </c>
      <c r="R51" s="26">
        <v>53736</v>
      </c>
      <c r="S51" s="27">
        <v>56009</v>
      </c>
    </row>
    <row r="52" spans="3:19" x14ac:dyDescent="0.25">
      <c r="C52" s="24">
        <v>105805</v>
      </c>
      <c r="D52" s="8"/>
      <c r="E52" s="25">
        <v>123471</v>
      </c>
      <c r="F52" s="37"/>
      <c r="G52" s="26">
        <v>126156</v>
      </c>
      <c r="H52" s="26">
        <v>126887</v>
      </c>
      <c r="I52" s="22">
        <v>125843</v>
      </c>
      <c r="J52" s="23">
        <v>124765</v>
      </c>
      <c r="K52" s="2"/>
      <c r="L52" s="24">
        <v>38208</v>
      </c>
      <c r="M52" s="8"/>
      <c r="N52" s="25">
        <v>45111</v>
      </c>
      <c r="O52" s="37"/>
      <c r="P52" s="26">
        <v>49320</v>
      </c>
      <c r="Q52" s="26">
        <v>49813</v>
      </c>
      <c r="R52" s="26">
        <v>49737</v>
      </c>
      <c r="S52" s="27">
        <v>49915</v>
      </c>
    </row>
    <row r="53" spans="3:19" x14ac:dyDescent="0.25">
      <c r="C53" s="24">
        <v>76840</v>
      </c>
      <c r="D53" s="8"/>
      <c r="E53" s="25">
        <v>80438</v>
      </c>
      <c r="F53" s="37"/>
      <c r="G53" s="26">
        <v>95242</v>
      </c>
      <c r="H53" s="26">
        <v>97375</v>
      </c>
      <c r="I53" s="22">
        <v>99722</v>
      </c>
      <c r="J53" s="23">
        <v>102312</v>
      </c>
      <c r="K53" s="2"/>
      <c r="L53" s="24">
        <v>32239</v>
      </c>
      <c r="M53" s="8"/>
      <c r="N53" s="25">
        <v>34385</v>
      </c>
      <c r="O53" s="37"/>
      <c r="P53" s="26">
        <v>41441</v>
      </c>
      <c r="Q53" s="26">
        <v>42493</v>
      </c>
      <c r="R53" s="26">
        <v>43715</v>
      </c>
      <c r="S53" s="27">
        <v>45053</v>
      </c>
    </row>
    <row r="54" spans="3:19" x14ac:dyDescent="0.25">
      <c r="C54" s="24">
        <v>13113</v>
      </c>
      <c r="D54" s="8"/>
      <c r="E54" s="25">
        <v>12590</v>
      </c>
      <c r="F54" s="37"/>
      <c r="G54" s="26">
        <v>14393</v>
      </c>
      <c r="H54" s="26">
        <v>14636</v>
      </c>
      <c r="I54" s="22">
        <v>14662</v>
      </c>
      <c r="J54" s="23">
        <v>14676</v>
      </c>
      <c r="K54" s="2"/>
      <c r="L54" s="24">
        <v>5020</v>
      </c>
      <c r="M54" s="8"/>
      <c r="N54" s="25">
        <v>5021</v>
      </c>
      <c r="O54" s="37"/>
      <c r="P54" s="26">
        <v>5817</v>
      </c>
      <c r="Q54" s="26">
        <v>5935</v>
      </c>
      <c r="R54" s="26">
        <v>5954</v>
      </c>
      <c r="S54" s="27">
        <v>5981</v>
      </c>
    </row>
    <row r="55" spans="3:19" x14ac:dyDescent="0.25">
      <c r="C55" s="24">
        <v>14228</v>
      </c>
      <c r="D55" s="8"/>
      <c r="E55" s="25">
        <v>22684</v>
      </c>
      <c r="F55" s="37"/>
      <c r="G55" s="26">
        <v>25731</v>
      </c>
      <c r="H55" s="26">
        <v>25762</v>
      </c>
      <c r="I55" s="22">
        <v>26117</v>
      </c>
      <c r="J55" s="23">
        <v>27289</v>
      </c>
      <c r="K55" s="2"/>
      <c r="L55" s="24">
        <v>4814</v>
      </c>
      <c r="M55" s="8"/>
      <c r="N55" s="25">
        <v>7679</v>
      </c>
      <c r="O55" s="37"/>
      <c r="P55" s="26">
        <v>9572</v>
      </c>
      <c r="Q55" s="26">
        <v>9695</v>
      </c>
      <c r="R55" s="26">
        <v>9969</v>
      </c>
      <c r="S55" s="27">
        <v>10550</v>
      </c>
    </row>
    <row r="56" spans="3:19" x14ac:dyDescent="0.25">
      <c r="C56" s="24">
        <v>3011</v>
      </c>
      <c r="D56" s="8"/>
      <c r="E56" s="25">
        <v>2969</v>
      </c>
      <c r="F56" s="37"/>
      <c r="G56" s="26">
        <v>3090</v>
      </c>
      <c r="H56" s="26">
        <v>3124</v>
      </c>
      <c r="I56" s="22">
        <v>3132</v>
      </c>
      <c r="J56" s="23">
        <v>3114</v>
      </c>
      <c r="K56" s="2"/>
      <c r="L56" s="24">
        <v>1111</v>
      </c>
      <c r="M56" s="8"/>
      <c r="N56" s="25">
        <v>1061</v>
      </c>
      <c r="O56" s="37"/>
      <c r="P56" s="26">
        <v>1185</v>
      </c>
      <c r="Q56" s="26">
        <v>1193</v>
      </c>
      <c r="R56" s="26">
        <v>1198</v>
      </c>
      <c r="S56" s="27">
        <v>1203</v>
      </c>
    </row>
    <row r="57" spans="3:19" x14ac:dyDescent="0.25">
      <c r="C57" s="24">
        <v>22034</v>
      </c>
      <c r="D57" s="8"/>
      <c r="E57" s="25">
        <v>22699</v>
      </c>
      <c r="F57" s="37"/>
      <c r="G57" s="26">
        <v>26669</v>
      </c>
      <c r="H57" s="26">
        <v>27526</v>
      </c>
      <c r="I57" s="22">
        <v>28560</v>
      </c>
      <c r="J57" s="23">
        <v>29738</v>
      </c>
      <c r="K57" s="2"/>
      <c r="L57" s="24">
        <v>8436</v>
      </c>
      <c r="M57" s="8"/>
      <c r="N57" s="25">
        <v>9109</v>
      </c>
      <c r="O57" s="37"/>
      <c r="P57" s="26">
        <v>10713</v>
      </c>
      <c r="Q57" s="26">
        <v>11040</v>
      </c>
      <c r="R57" s="26">
        <v>11469</v>
      </c>
      <c r="S57" s="27">
        <v>11961</v>
      </c>
    </row>
    <row r="58" spans="3:19" x14ac:dyDescent="0.25">
      <c r="C58" s="24">
        <v>291</v>
      </c>
      <c r="D58" s="8"/>
      <c r="E58" s="25">
        <v>831</v>
      </c>
      <c r="F58" s="37"/>
      <c r="G58" s="26">
        <v>861</v>
      </c>
      <c r="H58" s="26">
        <v>856</v>
      </c>
      <c r="I58" s="22">
        <v>871</v>
      </c>
      <c r="J58" s="23">
        <v>910</v>
      </c>
      <c r="K58" s="2"/>
      <c r="L58" s="24">
        <v>105</v>
      </c>
      <c r="M58" s="8"/>
      <c r="N58" s="25">
        <v>337</v>
      </c>
      <c r="O58" s="37"/>
      <c r="P58" s="26">
        <v>389</v>
      </c>
      <c r="Q58" s="26">
        <v>389</v>
      </c>
      <c r="R58" s="26">
        <v>391</v>
      </c>
      <c r="S58" s="27">
        <v>395</v>
      </c>
    </row>
    <row r="59" spans="3:19" x14ac:dyDescent="0.25">
      <c r="C59" s="24">
        <v>7849</v>
      </c>
      <c r="D59" s="8"/>
      <c r="E59" s="25">
        <v>10380</v>
      </c>
      <c r="F59" s="37"/>
      <c r="G59" s="26">
        <v>12164</v>
      </c>
      <c r="H59" s="26">
        <v>12241</v>
      </c>
      <c r="I59" s="22">
        <v>12290</v>
      </c>
      <c r="J59" s="23">
        <v>12275</v>
      </c>
      <c r="K59" s="2"/>
      <c r="L59" s="24">
        <v>3089</v>
      </c>
      <c r="M59" s="8"/>
      <c r="N59" s="25">
        <v>4021</v>
      </c>
      <c r="O59" s="37"/>
      <c r="P59" s="26">
        <v>4892</v>
      </c>
      <c r="Q59" s="26">
        <v>4914</v>
      </c>
      <c r="R59" s="26">
        <v>4927</v>
      </c>
      <c r="S59" s="27">
        <v>4947</v>
      </c>
    </row>
    <row r="60" spans="3:19" x14ac:dyDescent="0.25">
      <c r="C60" s="24">
        <v>6415</v>
      </c>
      <c r="D60" s="8"/>
      <c r="E60" s="25">
        <v>6336</v>
      </c>
      <c r="F60" s="37"/>
      <c r="G60" s="26">
        <v>7212</v>
      </c>
      <c r="H60" s="26">
        <v>7276</v>
      </c>
      <c r="I60" s="22">
        <v>7310</v>
      </c>
      <c r="J60" s="23">
        <v>7341</v>
      </c>
      <c r="K60" s="2"/>
      <c r="L60" s="24">
        <v>2620</v>
      </c>
      <c r="M60" s="8"/>
      <c r="N60" s="25">
        <v>2621</v>
      </c>
      <c r="O60" s="37"/>
      <c r="P60" s="26">
        <v>2978</v>
      </c>
      <c r="Q60" s="26">
        <v>3012</v>
      </c>
      <c r="R60" s="26">
        <v>3034</v>
      </c>
      <c r="S60" s="27">
        <v>3052</v>
      </c>
    </row>
    <row r="61" spans="3:19" x14ac:dyDescent="0.25">
      <c r="C61" s="24">
        <v>5877</v>
      </c>
      <c r="D61" s="8"/>
      <c r="E61" s="25">
        <v>5797</v>
      </c>
      <c r="F61" s="37"/>
      <c r="G61" s="26">
        <v>9718</v>
      </c>
      <c r="H61" s="26">
        <v>9962</v>
      </c>
      <c r="I61" s="22">
        <v>9873</v>
      </c>
      <c r="J61" s="23">
        <v>9758</v>
      </c>
      <c r="K61" s="2"/>
      <c r="L61" s="24">
        <v>2270</v>
      </c>
      <c r="M61" s="8"/>
      <c r="N61" s="25">
        <v>2237</v>
      </c>
      <c r="O61" s="37"/>
      <c r="P61" s="26">
        <v>3861</v>
      </c>
      <c r="Q61" s="26">
        <v>3963</v>
      </c>
      <c r="R61" s="26">
        <v>3989</v>
      </c>
      <c r="S61" s="27">
        <v>3990</v>
      </c>
    </row>
    <row r="62" spans="3:19" x14ac:dyDescent="0.25">
      <c r="C62" s="24">
        <v>4971</v>
      </c>
      <c r="D62" s="8"/>
      <c r="E62" s="25">
        <v>6515</v>
      </c>
      <c r="F62" s="37"/>
      <c r="G62" s="26">
        <v>6893</v>
      </c>
      <c r="H62" s="26">
        <v>6738</v>
      </c>
      <c r="I62" s="22">
        <v>6601</v>
      </c>
      <c r="J62" s="23">
        <v>6560</v>
      </c>
      <c r="K62" s="2"/>
      <c r="L62" s="24">
        <v>1755</v>
      </c>
      <c r="M62" s="8"/>
      <c r="N62" s="25">
        <v>2234</v>
      </c>
      <c r="O62" s="37"/>
      <c r="P62" s="26">
        <v>2501</v>
      </c>
      <c r="Q62" s="26">
        <v>2473</v>
      </c>
      <c r="R62" s="26">
        <v>2462</v>
      </c>
      <c r="S62" s="27">
        <v>2469</v>
      </c>
    </row>
    <row r="63" spans="3:19" x14ac:dyDescent="0.25">
      <c r="C63" s="24">
        <v>45910</v>
      </c>
      <c r="D63" s="8"/>
      <c r="E63" s="25">
        <v>54352</v>
      </c>
      <c r="F63" s="37"/>
      <c r="G63" s="26">
        <v>70364</v>
      </c>
      <c r="H63" s="26">
        <v>74499</v>
      </c>
      <c r="I63" s="22">
        <v>79145</v>
      </c>
      <c r="J63" s="23">
        <v>83567</v>
      </c>
      <c r="K63" s="2"/>
      <c r="L63" s="24">
        <v>19357</v>
      </c>
      <c r="M63" s="8"/>
      <c r="N63" s="25">
        <v>22636</v>
      </c>
      <c r="O63" s="37"/>
      <c r="P63" s="26">
        <v>30557</v>
      </c>
      <c r="Q63" s="26">
        <v>32649</v>
      </c>
      <c r="R63" s="26">
        <v>34838</v>
      </c>
      <c r="S63" s="27">
        <v>37080</v>
      </c>
    </row>
    <row r="64" spans="3:19" x14ac:dyDescent="0.25">
      <c r="C64" s="24">
        <v>71566</v>
      </c>
      <c r="D64" s="8"/>
      <c r="E64" s="25">
        <v>91711</v>
      </c>
      <c r="F64" s="37"/>
      <c r="G64" s="26">
        <v>109841</v>
      </c>
      <c r="H64" s="26">
        <v>113482</v>
      </c>
      <c r="I64" s="22">
        <v>117442</v>
      </c>
      <c r="J64" s="23">
        <v>122399</v>
      </c>
      <c r="K64" s="2"/>
      <c r="L64" s="24">
        <v>29984</v>
      </c>
      <c r="M64" s="8"/>
      <c r="N64" s="25">
        <v>36270</v>
      </c>
      <c r="O64" s="37"/>
      <c r="P64" s="26">
        <v>47065</v>
      </c>
      <c r="Q64" s="26">
        <v>48759</v>
      </c>
      <c r="R64" s="26">
        <v>50744</v>
      </c>
      <c r="S64" s="27">
        <v>53167</v>
      </c>
    </row>
    <row r="65" spans="1:19" x14ac:dyDescent="0.25">
      <c r="C65" s="24">
        <v>33948</v>
      </c>
      <c r="D65" s="8"/>
      <c r="E65" s="25">
        <v>46220</v>
      </c>
      <c r="F65" s="37"/>
      <c r="G65" s="26">
        <v>51228</v>
      </c>
      <c r="H65" s="26">
        <v>51061</v>
      </c>
      <c r="I65" s="22">
        <v>51136</v>
      </c>
      <c r="J65" s="23">
        <v>52463</v>
      </c>
      <c r="K65" s="2"/>
      <c r="L65" s="24">
        <v>11063</v>
      </c>
      <c r="M65" s="8"/>
      <c r="N65" s="25">
        <v>15283</v>
      </c>
      <c r="O65" s="37"/>
      <c r="P65" s="26">
        <v>18287</v>
      </c>
      <c r="Q65" s="26">
        <v>18354</v>
      </c>
      <c r="R65" s="26">
        <v>18683</v>
      </c>
      <c r="S65" s="27">
        <v>19437</v>
      </c>
    </row>
    <row r="66" spans="1:19" x14ac:dyDescent="0.25">
      <c r="C66" s="24">
        <v>25712</v>
      </c>
      <c r="D66" s="8"/>
      <c r="E66" s="25">
        <v>26958</v>
      </c>
      <c r="F66" s="37"/>
      <c r="G66" s="26">
        <v>32663</v>
      </c>
      <c r="H66" s="26">
        <v>34776</v>
      </c>
      <c r="I66" s="22">
        <v>36488</v>
      </c>
      <c r="J66" s="23">
        <v>38285</v>
      </c>
      <c r="K66" s="2"/>
      <c r="L66" s="24">
        <v>9782</v>
      </c>
      <c r="M66" s="8"/>
      <c r="N66" s="25">
        <v>9545</v>
      </c>
      <c r="O66" s="37"/>
      <c r="P66" s="26">
        <v>13441</v>
      </c>
      <c r="Q66" s="26">
        <v>14401</v>
      </c>
      <c r="R66" s="26">
        <v>15370</v>
      </c>
      <c r="S66" s="27">
        <v>16365</v>
      </c>
    </row>
    <row r="67" spans="1:19" x14ac:dyDescent="0.25">
      <c r="C67" s="24">
        <v>563494</v>
      </c>
      <c r="D67" s="8"/>
      <c r="E67" s="25">
        <v>608660</v>
      </c>
      <c r="F67" s="37"/>
      <c r="G67" s="26">
        <v>714363</v>
      </c>
      <c r="H67" s="26">
        <v>732529</v>
      </c>
      <c r="I67" s="22">
        <v>756879</v>
      </c>
      <c r="J67" s="23">
        <v>785049</v>
      </c>
      <c r="K67" s="2"/>
      <c r="L67" s="24">
        <v>258552</v>
      </c>
      <c r="M67" s="8"/>
      <c r="N67" s="25">
        <v>283509</v>
      </c>
      <c r="O67" s="37"/>
      <c r="P67" s="26">
        <v>351512</v>
      </c>
      <c r="Q67" s="26">
        <v>363603</v>
      </c>
      <c r="R67" s="26">
        <v>378565</v>
      </c>
      <c r="S67" s="27">
        <v>396090</v>
      </c>
    </row>
    <row r="68" spans="1:19" x14ac:dyDescent="0.25">
      <c r="C68" s="24">
        <v>53025</v>
      </c>
      <c r="D68" s="8"/>
      <c r="E68" s="25">
        <v>53007</v>
      </c>
      <c r="F68" s="37"/>
      <c r="G68" s="26">
        <v>59801</v>
      </c>
      <c r="H68" s="26">
        <v>60633</v>
      </c>
      <c r="I68" s="22">
        <v>61082</v>
      </c>
      <c r="J68" s="23">
        <v>61952</v>
      </c>
      <c r="K68" s="2"/>
      <c r="L68" s="24">
        <v>20714</v>
      </c>
      <c r="M68" s="8"/>
      <c r="N68" s="25">
        <v>21561</v>
      </c>
      <c r="O68" s="37"/>
      <c r="P68" s="26">
        <v>25242</v>
      </c>
      <c r="Q68" s="26">
        <v>25920</v>
      </c>
      <c r="R68" s="26">
        <v>26946</v>
      </c>
      <c r="S68" s="27">
        <v>28467</v>
      </c>
    </row>
    <row r="69" spans="1:19" x14ac:dyDescent="0.25">
      <c r="C69" s="24">
        <v>214</v>
      </c>
      <c r="D69" s="8"/>
      <c r="E69" s="25">
        <v>200</v>
      </c>
      <c r="F69" s="37"/>
      <c r="G69" s="26">
        <v>236</v>
      </c>
      <c r="H69" s="26">
        <v>235</v>
      </c>
      <c r="I69" s="22">
        <v>248</v>
      </c>
      <c r="J69" s="23">
        <v>245</v>
      </c>
      <c r="K69" s="2"/>
      <c r="L69" s="24">
        <v>104</v>
      </c>
      <c r="M69" s="8"/>
      <c r="N69" s="25">
        <v>96</v>
      </c>
      <c r="O69" s="37"/>
      <c r="P69" s="26">
        <v>113</v>
      </c>
      <c r="Q69" s="26">
        <v>114</v>
      </c>
      <c r="R69" s="26">
        <v>114</v>
      </c>
      <c r="S69" s="27">
        <v>114</v>
      </c>
    </row>
    <row r="70" spans="1:19" x14ac:dyDescent="0.25">
      <c r="C70" s="24">
        <v>1611</v>
      </c>
      <c r="D70" s="8"/>
      <c r="E70" s="25">
        <v>10675</v>
      </c>
      <c r="F70" s="37"/>
      <c r="G70" s="26">
        <v>12802</v>
      </c>
      <c r="H70" s="26">
        <v>12597</v>
      </c>
      <c r="I70" s="22">
        <v>12426</v>
      </c>
      <c r="J70" s="23">
        <v>12316</v>
      </c>
      <c r="K70" s="2"/>
      <c r="L70" s="24">
        <v>626</v>
      </c>
      <c r="M70" s="8"/>
      <c r="N70" s="25">
        <v>3549</v>
      </c>
      <c r="O70" s="37"/>
      <c r="P70" s="26">
        <v>4629</v>
      </c>
      <c r="Q70" s="26">
        <v>4579</v>
      </c>
      <c r="R70" s="26">
        <v>4558</v>
      </c>
      <c r="S70" s="27">
        <v>4572</v>
      </c>
    </row>
    <row r="71" spans="1:19" x14ac:dyDescent="0.25">
      <c r="C71" s="24">
        <v>17298</v>
      </c>
      <c r="D71" s="8"/>
      <c r="E71" s="25">
        <v>19090</v>
      </c>
      <c r="F71" s="37"/>
      <c r="G71" s="26">
        <v>23154</v>
      </c>
      <c r="H71" s="26">
        <v>24754</v>
      </c>
      <c r="I71" s="22">
        <v>26149</v>
      </c>
      <c r="J71" s="23">
        <v>27596</v>
      </c>
      <c r="K71" s="2"/>
      <c r="L71" s="24">
        <v>7266</v>
      </c>
      <c r="M71" s="8"/>
      <c r="N71" s="25">
        <v>7154</v>
      </c>
      <c r="O71" s="37"/>
      <c r="P71" s="26">
        <v>10060</v>
      </c>
      <c r="Q71" s="26">
        <v>10838</v>
      </c>
      <c r="R71" s="26">
        <v>11618</v>
      </c>
      <c r="S71" s="27">
        <v>12410</v>
      </c>
    </row>
    <row r="72" spans="1:19" x14ac:dyDescent="0.25">
      <c r="C72" s="24">
        <v>8689</v>
      </c>
      <c r="D72" s="8"/>
      <c r="E72" s="25">
        <v>10938</v>
      </c>
      <c r="F72" s="37"/>
      <c r="G72" s="26">
        <v>13955</v>
      </c>
      <c r="H72" s="26">
        <v>15211</v>
      </c>
      <c r="I72" s="22">
        <v>16420</v>
      </c>
      <c r="J72" s="23">
        <v>17803</v>
      </c>
      <c r="K72" s="2"/>
      <c r="L72" s="24">
        <v>3187</v>
      </c>
      <c r="M72" s="8"/>
      <c r="N72" s="25">
        <v>4478</v>
      </c>
      <c r="O72" s="37"/>
      <c r="P72" s="26">
        <v>6239</v>
      </c>
      <c r="Q72" s="26">
        <v>6829</v>
      </c>
      <c r="R72" s="26">
        <v>7479</v>
      </c>
      <c r="S72" s="27">
        <v>8177</v>
      </c>
    </row>
    <row r="73" spans="1:19" x14ac:dyDescent="0.25">
      <c r="C73" s="24">
        <v>1029</v>
      </c>
      <c r="D73" s="8"/>
      <c r="E73" s="25">
        <v>1001</v>
      </c>
      <c r="F73" s="37"/>
      <c r="G73" s="26">
        <v>1121</v>
      </c>
      <c r="H73" s="26">
        <v>1127</v>
      </c>
      <c r="I73" s="22">
        <v>1123</v>
      </c>
      <c r="J73" s="23">
        <v>1123</v>
      </c>
      <c r="K73" s="2"/>
      <c r="L73" s="24">
        <v>387</v>
      </c>
      <c r="M73" s="8"/>
      <c r="N73" s="25">
        <v>374</v>
      </c>
      <c r="O73" s="37"/>
      <c r="P73" s="26">
        <v>442</v>
      </c>
      <c r="Q73" s="26">
        <v>444</v>
      </c>
      <c r="R73" s="26">
        <v>445</v>
      </c>
      <c r="S73" s="27">
        <v>447</v>
      </c>
    </row>
    <row r="75" spans="1:19" x14ac:dyDescent="0.25">
      <c r="A75" t="s">
        <v>5</v>
      </c>
      <c r="C75" s="3">
        <f>SUM(C76:C82)</f>
        <v>231969</v>
      </c>
      <c r="D75" s="3"/>
      <c r="E75" s="3">
        <f t="shared" ref="E75:S75" si="14">SUM(E76:E82)</f>
        <v>251133</v>
      </c>
      <c r="F75" s="3"/>
      <c r="G75" s="3">
        <f t="shared" si="14"/>
        <v>304514</v>
      </c>
      <c r="H75" s="3">
        <f t="shared" si="14"/>
        <v>320620</v>
      </c>
      <c r="I75" s="3">
        <f t="shared" si="14"/>
        <v>338689</v>
      </c>
      <c r="J75" s="3">
        <f t="shared" si="14"/>
        <v>360802</v>
      </c>
      <c r="K75" s="3"/>
      <c r="L75" s="3">
        <f t="shared" si="14"/>
        <v>86416</v>
      </c>
      <c r="M75" s="3"/>
      <c r="N75" s="3">
        <f t="shared" si="14"/>
        <v>97220</v>
      </c>
      <c r="O75" s="3"/>
      <c r="P75" s="3">
        <f t="shared" si="14"/>
        <v>123654</v>
      </c>
      <c r="Q75" s="3">
        <f t="shared" si="14"/>
        <v>131276</v>
      </c>
      <c r="R75" s="3">
        <f t="shared" si="14"/>
        <v>140491</v>
      </c>
      <c r="S75" s="3">
        <f t="shared" si="14"/>
        <v>151940</v>
      </c>
    </row>
    <row r="76" spans="1:19" x14ac:dyDescent="0.25">
      <c r="C76" s="32">
        <v>20308</v>
      </c>
      <c r="D76" s="8"/>
      <c r="E76" s="33">
        <v>23025</v>
      </c>
      <c r="F76" s="37"/>
      <c r="G76" s="34">
        <v>27531</v>
      </c>
      <c r="H76" s="34">
        <v>28929</v>
      </c>
      <c r="I76" s="30">
        <v>31229</v>
      </c>
      <c r="J76" s="31">
        <v>34903</v>
      </c>
      <c r="K76" s="2"/>
      <c r="L76" s="32">
        <v>7979</v>
      </c>
      <c r="M76" s="8"/>
      <c r="N76" s="33">
        <v>9470</v>
      </c>
      <c r="O76" s="37"/>
      <c r="P76" s="34">
        <v>11419</v>
      </c>
      <c r="Q76" s="34">
        <v>12071</v>
      </c>
      <c r="R76" s="34">
        <v>13094</v>
      </c>
      <c r="S76" s="35">
        <v>14625</v>
      </c>
    </row>
    <row r="77" spans="1:19" x14ac:dyDescent="0.25">
      <c r="C77" s="32">
        <v>38109</v>
      </c>
      <c r="D77" s="8"/>
      <c r="E77" s="33">
        <v>37611</v>
      </c>
      <c r="F77" s="37"/>
      <c r="G77" s="34">
        <v>43819</v>
      </c>
      <c r="H77" s="34">
        <v>48131</v>
      </c>
      <c r="I77" s="30">
        <v>55967</v>
      </c>
      <c r="J77" s="31">
        <v>68431</v>
      </c>
      <c r="K77" s="2"/>
      <c r="L77" s="32">
        <v>15442</v>
      </c>
      <c r="M77" s="8"/>
      <c r="N77" s="33">
        <v>14861</v>
      </c>
      <c r="O77" s="37"/>
      <c r="P77" s="34">
        <v>17807</v>
      </c>
      <c r="Q77" s="34">
        <v>19823</v>
      </c>
      <c r="R77" s="34">
        <v>23528</v>
      </c>
      <c r="S77" s="35">
        <v>29372</v>
      </c>
    </row>
    <row r="78" spans="1:19" x14ac:dyDescent="0.25">
      <c r="C78" s="32">
        <v>96485</v>
      </c>
      <c r="D78" s="8"/>
      <c r="E78" s="33">
        <v>102428</v>
      </c>
      <c r="F78" s="37"/>
      <c r="G78" s="34">
        <v>118519</v>
      </c>
      <c r="H78" s="34">
        <v>119006</v>
      </c>
      <c r="I78" s="30">
        <v>118668</v>
      </c>
      <c r="J78" s="31">
        <v>116227</v>
      </c>
      <c r="K78" s="2"/>
      <c r="L78" s="32">
        <v>34047</v>
      </c>
      <c r="M78" s="8"/>
      <c r="N78" s="33">
        <v>38077</v>
      </c>
      <c r="O78" s="37"/>
      <c r="P78" s="34">
        <v>45886</v>
      </c>
      <c r="Q78" s="34">
        <v>46394</v>
      </c>
      <c r="R78" s="34">
        <v>46699</v>
      </c>
      <c r="S78" s="35">
        <v>46340</v>
      </c>
    </row>
    <row r="79" spans="1:19" x14ac:dyDescent="0.25">
      <c r="C79" s="32">
        <v>43064</v>
      </c>
      <c r="D79" s="8"/>
      <c r="E79" s="33">
        <v>49681</v>
      </c>
      <c r="F79" s="37"/>
      <c r="G79" s="34">
        <v>64784</v>
      </c>
      <c r="H79" s="34">
        <v>70791</v>
      </c>
      <c r="I79" s="30">
        <v>74375</v>
      </c>
      <c r="J79" s="31">
        <v>74897</v>
      </c>
      <c r="K79" s="2"/>
      <c r="L79" s="32">
        <v>15994</v>
      </c>
      <c r="M79" s="8"/>
      <c r="N79" s="33">
        <v>19137</v>
      </c>
      <c r="O79" s="37"/>
      <c r="P79" s="34">
        <v>27438</v>
      </c>
      <c r="Q79" s="34">
        <v>30160</v>
      </c>
      <c r="R79" s="34">
        <v>31998</v>
      </c>
      <c r="S79" s="35">
        <v>32528</v>
      </c>
    </row>
    <row r="80" spans="1:19" x14ac:dyDescent="0.25">
      <c r="C80" s="32">
        <v>10400</v>
      </c>
      <c r="D80" s="8"/>
      <c r="E80" s="33">
        <v>12342</v>
      </c>
      <c r="F80" s="37"/>
      <c r="G80" s="34">
        <v>20366</v>
      </c>
      <c r="H80" s="34">
        <v>22194</v>
      </c>
      <c r="I80" s="30">
        <v>22988</v>
      </c>
      <c r="J80" s="31">
        <v>22895</v>
      </c>
      <c r="K80" s="2"/>
      <c r="L80" s="32">
        <v>3837</v>
      </c>
      <c r="M80" s="8"/>
      <c r="N80" s="33">
        <v>4755</v>
      </c>
      <c r="O80" s="37"/>
      <c r="P80" s="34">
        <v>8036</v>
      </c>
      <c r="Q80" s="34">
        <v>8795</v>
      </c>
      <c r="R80" s="34">
        <v>9267</v>
      </c>
      <c r="S80" s="35">
        <v>9390</v>
      </c>
    </row>
    <row r="81" spans="1:19" x14ac:dyDescent="0.25">
      <c r="C81" s="32">
        <v>7218</v>
      </c>
      <c r="D81" s="8"/>
      <c r="E81" s="33">
        <v>9283</v>
      </c>
      <c r="F81" s="37"/>
      <c r="G81" s="34">
        <v>10430</v>
      </c>
      <c r="H81" s="34">
        <v>10515</v>
      </c>
      <c r="I81" s="30">
        <v>10665</v>
      </c>
      <c r="J81" s="31">
        <v>10797</v>
      </c>
      <c r="K81" s="2"/>
      <c r="L81" s="32">
        <v>2987</v>
      </c>
      <c r="M81" s="8"/>
      <c r="N81" s="33">
        <v>3918</v>
      </c>
      <c r="O81" s="37"/>
      <c r="P81" s="34">
        <v>4751</v>
      </c>
      <c r="Q81" s="34">
        <v>4782</v>
      </c>
      <c r="R81" s="34">
        <v>4824</v>
      </c>
      <c r="S81" s="35">
        <v>4887</v>
      </c>
    </row>
    <row r="82" spans="1:19" x14ac:dyDescent="0.25">
      <c r="C82" s="32">
        <v>16385</v>
      </c>
      <c r="D82" s="8"/>
      <c r="E82" s="33">
        <v>16763</v>
      </c>
      <c r="F82" s="37"/>
      <c r="G82" s="34">
        <v>19065</v>
      </c>
      <c r="H82" s="34">
        <v>21054</v>
      </c>
      <c r="I82" s="30">
        <v>24797</v>
      </c>
      <c r="J82" s="31">
        <v>32652</v>
      </c>
      <c r="K82" s="2"/>
      <c r="L82" s="32">
        <v>6130</v>
      </c>
      <c r="M82" s="8"/>
      <c r="N82" s="33">
        <v>7002</v>
      </c>
      <c r="O82" s="37"/>
      <c r="P82" s="34">
        <v>8317</v>
      </c>
      <c r="Q82" s="34">
        <v>9251</v>
      </c>
      <c r="R82" s="34">
        <v>11081</v>
      </c>
      <c r="S82" s="35">
        <v>14798</v>
      </c>
    </row>
    <row r="84" spans="1:19" x14ac:dyDescent="0.25">
      <c r="A84" t="s">
        <v>6</v>
      </c>
      <c r="C84">
        <f>SUM(C85:C109)</f>
        <v>700820</v>
      </c>
      <c r="E84">
        <f t="shared" ref="E84:S84" si="15">SUM(E85:E109)</f>
        <v>795225</v>
      </c>
      <c r="G84">
        <f t="shared" si="15"/>
        <v>950256</v>
      </c>
      <c r="H84">
        <f t="shared" si="15"/>
        <v>995263</v>
      </c>
      <c r="I84">
        <f t="shared" si="15"/>
        <v>1041614</v>
      </c>
      <c r="J84">
        <f t="shared" si="15"/>
        <v>1103951</v>
      </c>
      <c r="L84">
        <f t="shared" si="15"/>
        <v>260800</v>
      </c>
      <c r="N84">
        <f t="shared" si="15"/>
        <v>299918</v>
      </c>
      <c r="P84">
        <f t="shared" si="15"/>
        <v>387318</v>
      </c>
      <c r="Q84">
        <f t="shared" si="15"/>
        <v>409149</v>
      </c>
      <c r="R84">
        <f t="shared" si="15"/>
        <v>433160</v>
      </c>
      <c r="S84">
        <f t="shared" si="15"/>
        <v>463309</v>
      </c>
    </row>
    <row r="85" spans="1:19" x14ac:dyDescent="0.25">
      <c r="C85">
        <v>146</v>
      </c>
      <c r="E85" s="3">
        <v>7419</v>
      </c>
      <c r="F85" s="3"/>
      <c r="G85" s="3">
        <v>8997</v>
      </c>
      <c r="H85" s="3">
        <v>8785</v>
      </c>
      <c r="I85" s="3">
        <v>9068</v>
      </c>
      <c r="J85" s="3">
        <v>10734</v>
      </c>
      <c r="K85" s="3"/>
      <c r="L85">
        <v>51</v>
      </c>
      <c r="N85" s="3">
        <v>2956</v>
      </c>
      <c r="O85" s="3"/>
      <c r="P85" s="3">
        <v>3750</v>
      </c>
      <c r="Q85" s="3">
        <v>3703</v>
      </c>
      <c r="R85" s="3">
        <v>3876</v>
      </c>
      <c r="S85" s="3">
        <v>4603</v>
      </c>
    </row>
    <row r="86" spans="1:19" x14ac:dyDescent="0.25">
      <c r="C86" s="3">
        <v>12460</v>
      </c>
      <c r="D86" s="3"/>
      <c r="E86" s="3">
        <v>17373</v>
      </c>
      <c r="F86" s="3"/>
      <c r="G86" s="3">
        <v>19341</v>
      </c>
      <c r="H86" s="3">
        <v>19828</v>
      </c>
      <c r="I86" s="3">
        <v>20357</v>
      </c>
      <c r="J86" s="3">
        <v>21085</v>
      </c>
      <c r="K86" s="3"/>
      <c r="L86" s="3">
        <v>4159</v>
      </c>
      <c r="M86" s="3"/>
      <c r="N86" s="3">
        <v>5988</v>
      </c>
      <c r="O86" s="3"/>
      <c r="P86" s="3">
        <v>7910</v>
      </c>
      <c r="Q86" s="3">
        <v>8223</v>
      </c>
      <c r="R86" s="3">
        <v>8572</v>
      </c>
      <c r="S86" s="3">
        <v>9002</v>
      </c>
    </row>
    <row r="87" spans="1:19" x14ac:dyDescent="0.25">
      <c r="C87" s="3">
        <v>4145</v>
      </c>
      <c r="D87" s="3"/>
      <c r="E87" s="3">
        <v>4354</v>
      </c>
      <c r="F87" s="3"/>
      <c r="G87" s="3">
        <v>6094</v>
      </c>
      <c r="H87" s="3">
        <v>6730</v>
      </c>
      <c r="I87" s="3">
        <v>7340</v>
      </c>
      <c r="J87" s="3">
        <v>7800</v>
      </c>
      <c r="K87" s="3"/>
      <c r="L87" s="3">
        <v>1396</v>
      </c>
      <c r="M87" s="3"/>
      <c r="N87" s="3">
        <v>1591</v>
      </c>
      <c r="O87" s="3"/>
      <c r="P87" s="3">
        <v>2349</v>
      </c>
      <c r="Q87" s="3">
        <v>2611</v>
      </c>
      <c r="R87" s="3">
        <v>2861</v>
      </c>
      <c r="S87" s="3">
        <v>3078</v>
      </c>
    </row>
    <row r="88" spans="1:19" x14ac:dyDescent="0.25">
      <c r="C88">
        <v>621</v>
      </c>
      <c r="E88">
        <v>610</v>
      </c>
      <c r="G88">
        <v>599</v>
      </c>
      <c r="H88">
        <v>609</v>
      </c>
      <c r="I88">
        <v>629</v>
      </c>
      <c r="J88">
        <v>643</v>
      </c>
      <c r="L88">
        <v>200</v>
      </c>
      <c r="N88">
        <v>208</v>
      </c>
      <c r="P88">
        <v>256</v>
      </c>
      <c r="Q88">
        <v>268</v>
      </c>
      <c r="R88">
        <v>281</v>
      </c>
      <c r="S88">
        <v>291</v>
      </c>
    </row>
    <row r="89" spans="1:19" x14ac:dyDescent="0.25">
      <c r="C89" s="3">
        <v>2452</v>
      </c>
      <c r="D89" s="3"/>
      <c r="E89" s="3">
        <v>8202</v>
      </c>
      <c r="F89" s="3"/>
      <c r="G89" s="3">
        <v>11716</v>
      </c>
      <c r="H89" s="3">
        <v>12362</v>
      </c>
      <c r="I89" s="3">
        <v>13076</v>
      </c>
      <c r="J89" s="3">
        <v>14103</v>
      </c>
      <c r="K89" s="3"/>
      <c r="L89">
        <v>936</v>
      </c>
      <c r="N89" s="3">
        <v>3025</v>
      </c>
      <c r="O89" s="3"/>
      <c r="P89" s="3">
        <v>4676</v>
      </c>
      <c r="Q89" s="3">
        <v>4949</v>
      </c>
      <c r="R89" s="3">
        <v>5244</v>
      </c>
      <c r="S89" s="3">
        <v>5648</v>
      </c>
    </row>
    <row r="90" spans="1:19" x14ac:dyDescent="0.25">
      <c r="C90" s="3">
        <v>2036</v>
      </c>
      <c r="D90" s="3"/>
      <c r="E90" s="3">
        <v>2758</v>
      </c>
      <c r="F90" s="3"/>
      <c r="G90" s="3">
        <v>3271</v>
      </c>
      <c r="H90" s="3">
        <v>3381</v>
      </c>
      <c r="I90" s="3">
        <v>3525</v>
      </c>
      <c r="J90" s="3">
        <v>3704</v>
      </c>
      <c r="K90" s="3"/>
      <c r="L90">
        <v>753</v>
      </c>
      <c r="N90">
        <v>992</v>
      </c>
      <c r="P90" s="3">
        <v>1321</v>
      </c>
      <c r="Q90" s="3">
        <v>1396</v>
      </c>
      <c r="R90" s="3">
        <v>1471</v>
      </c>
      <c r="S90" s="3">
        <v>1546</v>
      </c>
    </row>
    <row r="91" spans="1:19" x14ac:dyDescent="0.25">
      <c r="C91" s="3">
        <v>9091</v>
      </c>
      <c r="D91" s="3"/>
      <c r="E91" s="3">
        <v>9387</v>
      </c>
      <c r="F91" s="3"/>
      <c r="G91" s="3">
        <v>12509</v>
      </c>
      <c r="H91" s="3">
        <v>13689</v>
      </c>
      <c r="I91" s="3">
        <v>14582</v>
      </c>
      <c r="J91" s="3">
        <v>15346</v>
      </c>
      <c r="K91" s="3"/>
      <c r="L91" s="3">
        <v>3415</v>
      </c>
      <c r="M91" s="3"/>
      <c r="N91" s="3">
        <v>3609</v>
      </c>
      <c r="O91" s="3"/>
      <c r="P91" s="3">
        <v>4948</v>
      </c>
      <c r="Q91" s="3">
        <v>5401</v>
      </c>
      <c r="R91" s="3">
        <v>5802</v>
      </c>
      <c r="S91" s="3">
        <v>6119</v>
      </c>
    </row>
    <row r="92" spans="1:19" x14ac:dyDescent="0.25">
      <c r="C92" s="3">
        <v>4927</v>
      </c>
      <c r="D92" s="3"/>
      <c r="E92" s="3">
        <v>9156</v>
      </c>
      <c r="F92" s="3"/>
      <c r="G92" s="3">
        <v>10238</v>
      </c>
      <c r="H92" s="3">
        <v>10747</v>
      </c>
      <c r="I92" s="3">
        <v>11684</v>
      </c>
      <c r="J92" s="3">
        <v>13329</v>
      </c>
      <c r="K92" s="3"/>
      <c r="L92" s="3">
        <v>2174</v>
      </c>
      <c r="M92" s="3"/>
      <c r="N92" s="3">
        <v>3637</v>
      </c>
      <c r="O92" s="3"/>
      <c r="P92" s="3">
        <v>4545</v>
      </c>
      <c r="Q92" s="3">
        <v>4812</v>
      </c>
      <c r="R92" s="3">
        <v>5272</v>
      </c>
      <c r="S92" s="3">
        <v>6018</v>
      </c>
    </row>
    <row r="93" spans="1:19" x14ac:dyDescent="0.25">
      <c r="C93" s="3">
        <v>5895</v>
      </c>
      <c r="D93" s="3"/>
      <c r="E93" s="3">
        <v>6415</v>
      </c>
      <c r="F93" s="3"/>
      <c r="G93" s="3">
        <v>7530</v>
      </c>
      <c r="H93" s="3">
        <v>7692</v>
      </c>
      <c r="I93" s="3">
        <v>7855</v>
      </c>
      <c r="J93" s="3">
        <v>7986</v>
      </c>
      <c r="K93" s="3"/>
      <c r="L93" s="3">
        <v>2516</v>
      </c>
      <c r="M93" s="3"/>
      <c r="N93" s="3">
        <v>2677</v>
      </c>
      <c r="O93" s="3"/>
      <c r="P93" s="3">
        <v>3211</v>
      </c>
      <c r="Q93" s="3">
        <v>3288</v>
      </c>
      <c r="R93" s="3">
        <v>3364</v>
      </c>
      <c r="S93" s="3">
        <v>3432</v>
      </c>
    </row>
    <row r="94" spans="1:19" x14ac:dyDescent="0.25">
      <c r="C94" s="3">
        <v>6698</v>
      </c>
      <c r="D94" s="3"/>
      <c r="E94" s="3">
        <v>6845</v>
      </c>
      <c r="F94" s="3"/>
      <c r="G94" s="3">
        <v>10764</v>
      </c>
      <c r="H94" s="3">
        <v>11699</v>
      </c>
      <c r="I94" s="3">
        <v>12486</v>
      </c>
      <c r="J94" s="3">
        <v>13296</v>
      </c>
      <c r="K94" s="3"/>
      <c r="L94" s="3">
        <v>2935</v>
      </c>
      <c r="M94" s="3"/>
      <c r="N94" s="3">
        <v>3186</v>
      </c>
      <c r="O94" s="3"/>
      <c r="P94" s="3">
        <v>4892</v>
      </c>
      <c r="Q94" s="3">
        <v>5295</v>
      </c>
      <c r="R94" s="3">
        <v>5695</v>
      </c>
      <c r="S94" s="3">
        <v>6069</v>
      </c>
    </row>
    <row r="95" spans="1:19" x14ac:dyDescent="0.25">
      <c r="C95" s="3">
        <v>58532</v>
      </c>
      <c r="D95" s="3"/>
      <c r="E95" s="3">
        <v>58157</v>
      </c>
      <c r="F95" s="3"/>
      <c r="G95" s="3">
        <v>71293</v>
      </c>
      <c r="H95" s="3">
        <v>77394</v>
      </c>
      <c r="I95" s="3">
        <v>85242</v>
      </c>
      <c r="J95" s="3">
        <v>94965</v>
      </c>
      <c r="K95" s="3"/>
      <c r="L95" s="3">
        <v>23895</v>
      </c>
      <c r="M95" s="3"/>
      <c r="N95" s="3">
        <v>24068</v>
      </c>
      <c r="O95" s="3"/>
      <c r="P95" s="3">
        <v>30958</v>
      </c>
      <c r="Q95" s="3">
        <v>33714</v>
      </c>
      <c r="R95" s="3">
        <v>37243</v>
      </c>
      <c r="S95" s="3">
        <v>41611</v>
      </c>
    </row>
    <row r="96" spans="1:19" x14ac:dyDescent="0.25">
      <c r="C96" s="3">
        <v>5025</v>
      </c>
      <c r="D96" s="3"/>
      <c r="E96" s="3">
        <v>6301</v>
      </c>
      <c r="F96" s="3"/>
      <c r="G96" s="3">
        <v>6990</v>
      </c>
      <c r="H96" s="3">
        <v>7004</v>
      </c>
      <c r="I96" s="3">
        <v>6992</v>
      </c>
      <c r="J96" s="3">
        <v>7007</v>
      </c>
      <c r="K96" s="3"/>
      <c r="L96" s="3">
        <v>2092</v>
      </c>
      <c r="M96" s="3"/>
      <c r="N96" s="3">
        <v>2651</v>
      </c>
      <c r="O96" s="3"/>
      <c r="P96" s="3">
        <v>3062</v>
      </c>
      <c r="Q96" s="3">
        <v>3057</v>
      </c>
      <c r="R96" s="3">
        <v>3067</v>
      </c>
      <c r="S96" s="3">
        <v>3106</v>
      </c>
    </row>
    <row r="97" spans="1:19" x14ac:dyDescent="0.25">
      <c r="C97" s="3">
        <v>3753</v>
      </c>
      <c r="D97" s="3"/>
      <c r="E97" s="3">
        <v>6739</v>
      </c>
      <c r="F97" s="3"/>
      <c r="G97" s="3">
        <v>7965</v>
      </c>
      <c r="H97" s="3">
        <v>8134</v>
      </c>
      <c r="I97" s="3">
        <v>8432</v>
      </c>
      <c r="J97" s="3">
        <v>8843</v>
      </c>
      <c r="K97" s="3"/>
      <c r="L97" s="3">
        <v>1314</v>
      </c>
      <c r="M97" s="3"/>
      <c r="N97" s="3">
        <v>2180</v>
      </c>
      <c r="O97" s="3"/>
      <c r="P97" s="3">
        <v>2953</v>
      </c>
      <c r="Q97" s="3">
        <v>3098</v>
      </c>
      <c r="R97" s="3">
        <v>3254</v>
      </c>
      <c r="S97" s="3">
        <v>3443</v>
      </c>
    </row>
    <row r="98" spans="1:19" x14ac:dyDescent="0.25">
      <c r="C98">
        <v>154</v>
      </c>
      <c r="E98">
        <v>92</v>
      </c>
      <c r="G98">
        <v>101</v>
      </c>
      <c r="H98">
        <v>111</v>
      </c>
      <c r="I98">
        <v>113</v>
      </c>
      <c r="J98">
        <v>111</v>
      </c>
      <c r="L98">
        <v>58</v>
      </c>
      <c r="N98">
        <v>36</v>
      </c>
      <c r="P98">
        <v>39</v>
      </c>
      <c r="Q98">
        <v>43</v>
      </c>
      <c r="R98">
        <v>45</v>
      </c>
      <c r="S98">
        <v>45</v>
      </c>
    </row>
    <row r="99" spans="1:19" x14ac:dyDescent="0.25">
      <c r="C99" s="3">
        <v>145003</v>
      </c>
      <c r="D99" s="3"/>
      <c r="E99" s="3">
        <v>158881</v>
      </c>
      <c r="F99" s="3"/>
      <c r="G99" s="3">
        <v>169256</v>
      </c>
      <c r="H99" s="3">
        <v>167278</v>
      </c>
      <c r="I99" s="3">
        <v>165727</v>
      </c>
      <c r="J99" s="3">
        <v>164880</v>
      </c>
      <c r="K99" s="3"/>
      <c r="L99" s="3">
        <v>50683</v>
      </c>
      <c r="M99" s="3"/>
      <c r="N99" s="3">
        <v>57750</v>
      </c>
      <c r="O99" s="3"/>
      <c r="P99" s="3">
        <v>65226</v>
      </c>
      <c r="Q99" s="3">
        <v>65161</v>
      </c>
      <c r="R99" s="3">
        <v>65445</v>
      </c>
      <c r="S99" s="3">
        <v>66302</v>
      </c>
    </row>
    <row r="100" spans="1:19" x14ac:dyDescent="0.25">
      <c r="C100" s="3">
        <v>165290</v>
      </c>
      <c r="D100" s="3"/>
      <c r="E100" s="3">
        <v>207943</v>
      </c>
      <c r="F100" s="3"/>
      <c r="G100" s="3">
        <v>248607</v>
      </c>
      <c r="H100" s="3">
        <v>251672</v>
      </c>
      <c r="I100" s="3">
        <v>247497</v>
      </c>
      <c r="J100" s="3">
        <v>247240</v>
      </c>
      <c r="K100" s="3"/>
      <c r="L100" s="3">
        <v>55627</v>
      </c>
      <c r="M100" s="3"/>
      <c r="N100" s="3">
        <v>71485</v>
      </c>
      <c r="O100" s="3"/>
      <c r="P100" s="3">
        <v>95280</v>
      </c>
      <c r="Q100" s="3">
        <v>97086</v>
      </c>
      <c r="R100" s="3">
        <v>97300</v>
      </c>
      <c r="S100" s="3">
        <v>98041</v>
      </c>
    </row>
    <row r="101" spans="1:19" x14ac:dyDescent="0.25">
      <c r="C101" s="3">
        <v>34408</v>
      </c>
      <c r="D101" s="3"/>
      <c r="E101" s="3">
        <v>37022</v>
      </c>
      <c r="F101" s="3"/>
      <c r="G101" s="3">
        <v>46302</v>
      </c>
      <c r="H101" s="3">
        <v>51069</v>
      </c>
      <c r="I101" s="3">
        <v>58347</v>
      </c>
      <c r="J101" s="3">
        <v>68736</v>
      </c>
      <c r="K101" s="3"/>
      <c r="L101" s="3">
        <v>13413</v>
      </c>
      <c r="M101" s="3"/>
      <c r="N101" s="3">
        <v>14950</v>
      </c>
      <c r="O101" s="3"/>
      <c r="P101" s="3">
        <v>19536</v>
      </c>
      <c r="Q101" s="3">
        <v>21643</v>
      </c>
      <c r="R101" s="3">
        <v>24847</v>
      </c>
      <c r="S101" s="3">
        <v>29432</v>
      </c>
    </row>
    <row r="102" spans="1:19" x14ac:dyDescent="0.25">
      <c r="C102">
        <v>455</v>
      </c>
      <c r="E102">
        <v>793</v>
      </c>
      <c r="G102" s="3">
        <v>1020</v>
      </c>
      <c r="H102" s="3">
        <v>1067</v>
      </c>
      <c r="I102" s="3">
        <v>1114</v>
      </c>
      <c r="J102" s="3">
        <v>1127</v>
      </c>
      <c r="K102" s="3"/>
      <c r="L102">
        <v>160</v>
      </c>
      <c r="N102">
        <v>303</v>
      </c>
      <c r="P102">
        <v>401</v>
      </c>
      <c r="Q102">
        <v>423</v>
      </c>
      <c r="R102">
        <v>445</v>
      </c>
      <c r="S102">
        <v>463</v>
      </c>
    </row>
    <row r="103" spans="1:19" x14ac:dyDescent="0.25">
      <c r="C103">
        <v>682</v>
      </c>
      <c r="E103">
        <v>749</v>
      </c>
      <c r="G103" s="3">
        <v>1283</v>
      </c>
      <c r="H103" s="3">
        <v>1458</v>
      </c>
      <c r="I103" s="3">
        <v>1614</v>
      </c>
      <c r="J103" s="3">
        <v>1796</v>
      </c>
      <c r="K103" s="3"/>
      <c r="L103">
        <v>305</v>
      </c>
      <c r="N103">
        <v>336</v>
      </c>
      <c r="P103">
        <v>591</v>
      </c>
      <c r="Q103">
        <v>666</v>
      </c>
      <c r="R103">
        <v>740</v>
      </c>
      <c r="S103">
        <v>807</v>
      </c>
    </row>
    <row r="104" spans="1:19" x14ac:dyDescent="0.25">
      <c r="C104">
        <v>347</v>
      </c>
      <c r="E104">
        <v>429</v>
      </c>
      <c r="G104">
        <v>543</v>
      </c>
      <c r="H104">
        <v>578</v>
      </c>
      <c r="I104">
        <v>628</v>
      </c>
      <c r="J104">
        <v>663</v>
      </c>
      <c r="L104">
        <v>111</v>
      </c>
      <c r="N104">
        <v>164</v>
      </c>
      <c r="P104">
        <v>228</v>
      </c>
      <c r="Q104">
        <v>247</v>
      </c>
      <c r="R104">
        <v>268</v>
      </c>
      <c r="S104">
        <v>290</v>
      </c>
    </row>
    <row r="105" spans="1:19" x14ac:dyDescent="0.25">
      <c r="C105" s="3">
        <v>6068</v>
      </c>
      <c r="D105" s="3"/>
      <c r="E105" s="3">
        <v>6082</v>
      </c>
      <c r="F105" s="3"/>
      <c r="G105" s="3">
        <v>7267</v>
      </c>
      <c r="H105" s="3">
        <v>7302</v>
      </c>
      <c r="I105" s="3">
        <v>7409</v>
      </c>
      <c r="J105" s="3">
        <v>7515</v>
      </c>
      <c r="K105" s="3"/>
      <c r="L105" s="3">
        <v>2578</v>
      </c>
      <c r="M105" s="3"/>
      <c r="N105" s="3">
        <v>2593</v>
      </c>
      <c r="O105" s="3"/>
      <c r="P105" s="3">
        <v>3221</v>
      </c>
      <c r="Q105" s="3">
        <v>3206</v>
      </c>
      <c r="R105" s="3">
        <v>3265</v>
      </c>
      <c r="S105" s="3">
        <v>3301</v>
      </c>
    </row>
    <row r="106" spans="1:19" x14ac:dyDescent="0.25">
      <c r="C106" s="3">
        <v>8732</v>
      </c>
      <c r="D106" s="3"/>
      <c r="E106" s="3">
        <v>9451</v>
      </c>
      <c r="F106" s="3"/>
      <c r="G106" s="3">
        <v>11832</v>
      </c>
      <c r="H106" s="3">
        <v>12558</v>
      </c>
      <c r="I106" s="3">
        <v>13217</v>
      </c>
      <c r="J106" s="3">
        <v>13697</v>
      </c>
      <c r="K106" s="3"/>
      <c r="L106" s="3">
        <v>3594</v>
      </c>
      <c r="M106" s="3"/>
      <c r="N106" s="3">
        <v>3980</v>
      </c>
      <c r="O106" s="3"/>
      <c r="P106" s="3">
        <v>5201</v>
      </c>
      <c r="Q106" s="3">
        <v>5531</v>
      </c>
      <c r="R106" s="3">
        <v>5848</v>
      </c>
      <c r="S106" s="3">
        <v>6119</v>
      </c>
    </row>
    <row r="107" spans="1:19" x14ac:dyDescent="0.25">
      <c r="C107" s="3">
        <v>193557</v>
      </c>
      <c r="D107" s="3"/>
      <c r="E107" s="3">
        <v>198364</v>
      </c>
      <c r="F107" s="3"/>
      <c r="G107" s="3">
        <v>247963</v>
      </c>
      <c r="H107" s="3">
        <v>271628</v>
      </c>
      <c r="I107" s="3">
        <v>296918</v>
      </c>
      <c r="J107" s="3">
        <v>324797</v>
      </c>
      <c r="K107" s="3"/>
      <c r="L107" s="3">
        <v>76116</v>
      </c>
      <c r="M107" s="3"/>
      <c r="N107" s="3">
        <v>78537</v>
      </c>
      <c r="O107" s="3"/>
      <c r="P107" s="3">
        <v>106265</v>
      </c>
      <c r="Q107" s="3">
        <v>117218</v>
      </c>
      <c r="R107" s="3">
        <v>128521</v>
      </c>
      <c r="S107" s="3">
        <v>141255</v>
      </c>
    </row>
    <row r="108" spans="1:19" x14ac:dyDescent="0.25">
      <c r="C108" s="3">
        <v>30060</v>
      </c>
      <c r="D108" s="3"/>
      <c r="E108" s="3">
        <v>31226</v>
      </c>
      <c r="F108" s="3"/>
      <c r="G108" s="3">
        <v>38265</v>
      </c>
      <c r="H108" s="3">
        <v>41956</v>
      </c>
      <c r="I108" s="3">
        <v>47207</v>
      </c>
      <c r="J108" s="3">
        <v>53990</v>
      </c>
      <c r="K108" s="3"/>
      <c r="L108" s="3">
        <v>12214</v>
      </c>
      <c r="M108" s="3"/>
      <c r="N108" s="3">
        <v>12847</v>
      </c>
      <c r="O108" s="3"/>
      <c r="P108" s="3">
        <v>16286</v>
      </c>
      <c r="Q108" s="3">
        <v>17887</v>
      </c>
      <c r="R108" s="3">
        <v>20200</v>
      </c>
      <c r="S108" s="3">
        <v>23045</v>
      </c>
    </row>
    <row r="109" spans="1:19" x14ac:dyDescent="0.25">
      <c r="C109">
        <v>283</v>
      </c>
      <c r="E109">
        <v>477</v>
      </c>
      <c r="G109">
        <v>510</v>
      </c>
      <c r="H109">
        <v>532</v>
      </c>
      <c r="I109">
        <v>555</v>
      </c>
      <c r="J109">
        <v>558</v>
      </c>
      <c r="L109">
        <v>105</v>
      </c>
      <c r="N109">
        <v>169</v>
      </c>
      <c r="P109">
        <v>213</v>
      </c>
      <c r="Q109">
        <v>223</v>
      </c>
      <c r="R109">
        <v>234</v>
      </c>
      <c r="S109">
        <v>243</v>
      </c>
    </row>
    <row r="111" spans="1:19" x14ac:dyDescent="0.25">
      <c r="A111" t="s">
        <v>7</v>
      </c>
      <c r="C111" s="3">
        <f>SUM(C112:C133)</f>
        <v>606024</v>
      </c>
      <c r="D111" s="3"/>
      <c r="E111" s="3">
        <f t="shared" ref="E111:S111" si="16">SUM(E112:E133)</f>
        <v>713335</v>
      </c>
      <c r="F111" s="3"/>
      <c r="G111" s="3">
        <f t="shared" si="16"/>
        <v>851886</v>
      </c>
      <c r="H111" s="3">
        <f t="shared" si="16"/>
        <v>887224</v>
      </c>
      <c r="I111" s="3">
        <f t="shared" si="16"/>
        <v>927887</v>
      </c>
      <c r="J111" s="3">
        <f t="shared" si="16"/>
        <v>974604</v>
      </c>
      <c r="K111" s="3"/>
      <c r="L111" s="3">
        <f t="shared" si="16"/>
        <v>224852</v>
      </c>
      <c r="M111" s="3"/>
      <c r="N111" s="3">
        <f t="shared" si="16"/>
        <v>268325</v>
      </c>
      <c r="O111" s="3"/>
      <c r="P111" s="3">
        <f t="shared" si="16"/>
        <v>342138</v>
      </c>
      <c r="Q111" s="3">
        <f t="shared" si="16"/>
        <v>359471</v>
      </c>
      <c r="R111" s="3">
        <f t="shared" si="16"/>
        <v>380128</v>
      </c>
      <c r="S111" s="3">
        <f t="shared" si="16"/>
        <v>404472</v>
      </c>
    </row>
    <row r="112" spans="1:19" x14ac:dyDescent="0.25">
      <c r="C112" s="3">
        <v>11889</v>
      </c>
      <c r="D112" s="3"/>
      <c r="E112" s="3">
        <v>17944</v>
      </c>
      <c r="F112" s="3"/>
      <c r="G112" s="3">
        <v>21499</v>
      </c>
      <c r="H112" s="3">
        <v>22341</v>
      </c>
      <c r="I112" s="3">
        <v>23063</v>
      </c>
      <c r="J112" s="3">
        <v>23702</v>
      </c>
      <c r="K112" s="3"/>
      <c r="L112" s="3">
        <v>4319</v>
      </c>
      <c r="M112" s="3"/>
      <c r="N112" s="3">
        <v>6570</v>
      </c>
      <c r="O112" s="3"/>
      <c r="P112" s="3">
        <v>8589</v>
      </c>
      <c r="Q112" s="3">
        <v>9007</v>
      </c>
      <c r="R112" s="3">
        <v>9472</v>
      </c>
      <c r="S112" s="3">
        <v>10019</v>
      </c>
    </row>
    <row r="113" spans="3:19" x14ac:dyDescent="0.25">
      <c r="C113" s="3">
        <v>13965</v>
      </c>
      <c r="D113" s="3"/>
      <c r="E113" s="3">
        <v>16410</v>
      </c>
      <c r="F113" s="3"/>
      <c r="G113" s="3">
        <v>21127</v>
      </c>
      <c r="H113" s="3">
        <v>22429</v>
      </c>
      <c r="I113" s="3">
        <v>23806</v>
      </c>
      <c r="J113" s="3">
        <v>25456</v>
      </c>
      <c r="K113" s="3"/>
      <c r="L113" s="3">
        <v>5167</v>
      </c>
      <c r="M113" s="3"/>
      <c r="N113" s="3">
        <v>6385</v>
      </c>
      <c r="O113" s="3"/>
      <c r="P113" s="3">
        <v>8487</v>
      </c>
      <c r="Q113" s="3">
        <v>9060</v>
      </c>
      <c r="R113" s="3">
        <v>9699</v>
      </c>
      <c r="S113" s="3">
        <v>10408</v>
      </c>
    </row>
    <row r="114" spans="3:19" x14ac:dyDescent="0.25">
      <c r="C114" s="3">
        <v>6383</v>
      </c>
      <c r="D114" s="3"/>
      <c r="E114" s="3">
        <v>6087</v>
      </c>
      <c r="F114" s="3"/>
      <c r="G114" s="3">
        <v>6951</v>
      </c>
      <c r="H114" s="3">
        <v>7059</v>
      </c>
      <c r="I114" s="3">
        <v>7154</v>
      </c>
      <c r="J114" s="3">
        <v>7354</v>
      </c>
      <c r="K114" s="3"/>
      <c r="L114" s="3">
        <v>2095</v>
      </c>
      <c r="M114" s="3"/>
      <c r="N114" s="3">
        <v>2165</v>
      </c>
      <c r="O114" s="3"/>
      <c r="P114" s="3">
        <v>2549</v>
      </c>
      <c r="Q114" s="3">
        <v>2593</v>
      </c>
      <c r="R114" s="3">
        <v>2661</v>
      </c>
      <c r="S114" s="3">
        <v>2753</v>
      </c>
    </row>
    <row r="115" spans="3:19" x14ac:dyDescent="0.25">
      <c r="C115" s="3">
        <v>1209</v>
      </c>
      <c r="D115" s="3"/>
      <c r="E115" s="3">
        <v>1347</v>
      </c>
      <c r="F115" s="3"/>
      <c r="G115" s="3">
        <v>1555</v>
      </c>
      <c r="H115" s="3">
        <v>1622</v>
      </c>
      <c r="I115" s="3">
        <v>1683</v>
      </c>
      <c r="J115" s="3">
        <v>1782</v>
      </c>
      <c r="K115" s="3"/>
      <c r="L115">
        <v>499</v>
      </c>
      <c r="N115">
        <v>567</v>
      </c>
      <c r="P115">
        <v>686</v>
      </c>
      <c r="Q115">
        <v>720</v>
      </c>
      <c r="R115">
        <v>762</v>
      </c>
      <c r="S115">
        <v>815</v>
      </c>
    </row>
    <row r="116" spans="3:19" x14ac:dyDescent="0.25">
      <c r="C116" s="3">
        <v>39476</v>
      </c>
      <c r="D116" s="3"/>
      <c r="E116" s="3">
        <v>39697</v>
      </c>
      <c r="F116" s="3"/>
      <c r="G116" s="3">
        <v>46402</v>
      </c>
      <c r="H116" s="3">
        <v>47144</v>
      </c>
      <c r="I116" s="3">
        <v>48215</v>
      </c>
      <c r="J116" s="3">
        <v>49553</v>
      </c>
      <c r="K116" s="3"/>
      <c r="L116" s="3">
        <v>16883</v>
      </c>
      <c r="M116" s="3"/>
      <c r="N116" s="3">
        <v>17383</v>
      </c>
      <c r="O116" s="3"/>
      <c r="P116" s="3">
        <v>20182</v>
      </c>
      <c r="Q116" s="3">
        <v>20639</v>
      </c>
      <c r="R116" s="3">
        <v>21208</v>
      </c>
      <c r="S116" s="3">
        <v>21839</v>
      </c>
    </row>
    <row r="117" spans="3:19" x14ac:dyDescent="0.25">
      <c r="C117" s="3">
        <v>97131</v>
      </c>
      <c r="D117" s="3"/>
      <c r="E117" s="3">
        <v>102637</v>
      </c>
      <c r="F117" s="3"/>
      <c r="G117" s="3">
        <v>131526</v>
      </c>
      <c r="H117" s="3">
        <v>142702</v>
      </c>
      <c r="I117" s="3">
        <v>154871</v>
      </c>
      <c r="J117" s="3">
        <v>167671</v>
      </c>
      <c r="K117" s="3"/>
      <c r="L117" s="3">
        <v>38328</v>
      </c>
      <c r="M117" s="3"/>
      <c r="N117" s="3">
        <v>41155</v>
      </c>
      <c r="O117" s="3"/>
      <c r="P117" s="3">
        <v>56388</v>
      </c>
      <c r="Q117" s="3">
        <v>61702</v>
      </c>
      <c r="R117" s="3">
        <v>67594</v>
      </c>
      <c r="S117" s="3">
        <v>73882</v>
      </c>
    </row>
    <row r="118" spans="3:19" x14ac:dyDescent="0.25">
      <c r="C118" s="3">
        <v>2047</v>
      </c>
      <c r="D118" s="3"/>
      <c r="E118" s="3">
        <v>1858</v>
      </c>
      <c r="F118" s="3"/>
      <c r="G118" s="3">
        <v>2180</v>
      </c>
      <c r="H118" s="3">
        <v>2184</v>
      </c>
      <c r="I118" s="3">
        <v>2228</v>
      </c>
      <c r="J118" s="3">
        <v>2290</v>
      </c>
      <c r="K118" s="3"/>
      <c r="L118">
        <v>721</v>
      </c>
      <c r="N118">
        <v>720</v>
      </c>
      <c r="P118">
        <v>918</v>
      </c>
      <c r="Q118">
        <v>927</v>
      </c>
      <c r="R118">
        <v>949</v>
      </c>
      <c r="S118">
        <v>988</v>
      </c>
    </row>
    <row r="119" spans="3:19" x14ac:dyDescent="0.25">
      <c r="C119" s="3">
        <v>2503</v>
      </c>
      <c r="D119" s="3"/>
      <c r="E119" s="3">
        <v>3364</v>
      </c>
      <c r="F119" s="3"/>
      <c r="G119" s="3">
        <v>5853</v>
      </c>
      <c r="H119" s="3">
        <v>6883</v>
      </c>
      <c r="I119" s="3">
        <v>8045</v>
      </c>
      <c r="J119" s="3">
        <v>9262</v>
      </c>
      <c r="K119" s="3"/>
      <c r="L119">
        <v>905</v>
      </c>
      <c r="N119" s="3">
        <v>1222</v>
      </c>
      <c r="O119" s="3"/>
      <c r="P119" s="3">
        <v>2296</v>
      </c>
      <c r="Q119" s="3">
        <v>2765</v>
      </c>
      <c r="R119" s="3">
        <v>3264</v>
      </c>
      <c r="S119" s="3">
        <v>3778</v>
      </c>
    </row>
    <row r="120" spans="3:19" x14ac:dyDescent="0.25">
      <c r="C120">
        <v>156</v>
      </c>
      <c r="E120">
        <v>178</v>
      </c>
      <c r="G120">
        <v>216</v>
      </c>
      <c r="H120">
        <v>219</v>
      </c>
      <c r="I120">
        <v>229</v>
      </c>
      <c r="J120">
        <v>248</v>
      </c>
      <c r="L120">
        <v>74</v>
      </c>
      <c r="N120">
        <v>80</v>
      </c>
      <c r="P120">
        <v>93</v>
      </c>
      <c r="Q120">
        <v>96</v>
      </c>
      <c r="R120">
        <v>99</v>
      </c>
      <c r="S120">
        <v>105</v>
      </c>
    </row>
    <row r="121" spans="3:19" x14ac:dyDescent="0.25">
      <c r="C121" s="3">
        <v>21336</v>
      </c>
      <c r="D121" s="3"/>
      <c r="E121" s="3">
        <v>28069</v>
      </c>
      <c r="F121" s="3"/>
      <c r="G121" s="3">
        <v>34587</v>
      </c>
      <c r="H121" s="3">
        <v>36281</v>
      </c>
      <c r="I121" s="3">
        <v>38199</v>
      </c>
      <c r="J121" s="3">
        <v>40116</v>
      </c>
      <c r="K121" s="3"/>
      <c r="L121" s="3">
        <v>7327</v>
      </c>
      <c r="M121" s="3"/>
      <c r="N121" s="3">
        <v>9810</v>
      </c>
      <c r="O121" s="3"/>
      <c r="P121" s="3">
        <v>13086</v>
      </c>
      <c r="Q121" s="3">
        <v>13841</v>
      </c>
      <c r="R121" s="3">
        <v>14684</v>
      </c>
      <c r="S121" s="3">
        <v>15639</v>
      </c>
    </row>
    <row r="122" spans="3:19" x14ac:dyDescent="0.25">
      <c r="C122" s="3">
        <v>34172</v>
      </c>
      <c r="D122" s="3"/>
      <c r="E122" s="3">
        <v>35759</v>
      </c>
      <c r="F122" s="3"/>
      <c r="G122" s="3">
        <v>43388</v>
      </c>
      <c r="H122" s="3">
        <v>47226</v>
      </c>
      <c r="I122" s="3">
        <v>51791</v>
      </c>
      <c r="J122" s="3">
        <v>56639</v>
      </c>
      <c r="K122" s="3"/>
      <c r="L122" s="3">
        <v>13431</v>
      </c>
      <c r="M122" s="3"/>
      <c r="N122" s="3">
        <v>14063</v>
      </c>
      <c r="O122" s="3"/>
      <c r="P122" s="3">
        <v>18659</v>
      </c>
      <c r="Q122" s="3">
        <v>20425</v>
      </c>
      <c r="R122" s="3">
        <v>22428</v>
      </c>
      <c r="S122" s="3">
        <v>24603</v>
      </c>
    </row>
    <row r="123" spans="3:19" x14ac:dyDescent="0.25">
      <c r="C123" s="3">
        <v>46858</v>
      </c>
      <c r="D123" s="3"/>
      <c r="E123" s="3">
        <v>60014</v>
      </c>
      <c r="F123" s="3"/>
      <c r="G123" s="3">
        <v>73820</v>
      </c>
      <c r="H123" s="3">
        <v>78186</v>
      </c>
      <c r="I123" s="3">
        <v>82735</v>
      </c>
      <c r="J123" s="3">
        <v>87357</v>
      </c>
      <c r="K123" s="3"/>
      <c r="L123" s="3">
        <v>16762</v>
      </c>
      <c r="M123" s="3"/>
      <c r="N123" s="3">
        <v>21217</v>
      </c>
      <c r="O123" s="3"/>
      <c r="P123" s="3">
        <v>28690</v>
      </c>
      <c r="Q123" s="3">
        <v>30613</v>
      </c>
      <c r="R123" s="3">
        <v>32722</v>
      </c>
      <c r="S123" s="3">
        <v>35023</v>
      </c>
    </row>
    <row r="124" spans="3:19" x14ac:dyDescent="0.25">
      <c r="C124" s="3">
        <v>14024</v>
      </c>
      <c r="D124" s="3"/>
      <c r="E124" s="3">
        <v>18229</v>
      </c>
      <c r="F124" s="3"/>
      <c r="G124" s="3">
        <v>21285</v>
      </c>
      <c r="H124" s="3">
        <v>21146</v>
      </c>
      <c r="I124" s="3">
        <v>21253</v>
      </c>
      <c r="J124" s="3">
        <v>21523</v>
      </c>
      <c r="K124" s="3"/>
      <c r="L124" s="3">
        <v>5449</v>
      </c>
      <c r="M124" s="3"/>
      <c r="N124" s="3">
        <v>7546</v>
      </c>
      <c r="O124" s="3"/>
      <c r="P124" s="3">
        <v>8870</v>
      </c>
      <c r="Q124" s="3">
        <v>8867</v>
      </c>
      <c r="R124" s="3">
        <v>8998</v>
      </c>
      <c r="S124" s="3">
        <v>9150</v>
      </c>
    </row>
    <row r="125" spans="3:19" x14ac:dyDescent="0.25">
      <c r="C125" s="3">
        <v>13775</v>
      </c>
      <c r="D125" s="3"/>
      <c r="E125" s="3">
        <v>17342</v>
      </c>
      <c r="F125" s="3"/>
      <c r="G125" s="3">
        <v>18929</v>
      </c>
      <c r="H125" s="3">
        <v>19388</v>
      </c>
      <c r="I125" s="3">
        <v>19790</v>
      </c>
      <c r="J125" s="3">
        <v>20366</v>
      </c>
      <c r="K125" s="3"/>
      <c r="L125" s="3">
        <v>4171</v>
      </c>
      <c r="M125" s="3"/>
      <c r="N125" s="3">
        <v>5038</v>
      </c>
      <c r="O125" s="3"/>
      <c r="P125" s="3">
        <v>6052</v>
      </c>
      <c r="Q125" s="3">
        <v>6218</v>
      </c>
      <c r="R125" s="3">
        <v>6427</v>
      </c>
      <c r="S125" s="3">
        <v>6688</v>
      </c>
    </row>
    <row r="126" spans="3:19" x14ac:dyDescent="0.25">
      <c r="C126" s="3">
        <v>20418</v>
      </c>
      <c r="D126" s="3"/>
      <c r="E126" s="3">
        <v>19911</v>
      </c>
      <c r="F126" s="3"/>
      <c r="G126" s="3">
        <v>23205</v>
      </c>
      <c r="H126" s="3">
        <v>24114</v>
      </c>
      <c r="I126" s="3">
        <v>24841</v>
      </c>
      <c r="J126" s="3">
        <v>25382</v>
      </c>
      <c r="K126" s="3"/>
      <c r="L126" s="3">
        <v>7985</v>
      </c>
      <c r="M126" s="3"/>
      <c r="N126" s="3">
        <v>8193</v>
      </c>
      <c r="O126" s="3"/>
      <c r="P126" s="3">
        <v>10034</v>
      </c>
      <c r="Q126" s="3">
        <v>10496</v>
      </c>
      <c r="R126" s="3">
        <v>10995</v>
      </c>
      <c r="S126" s="3">
        <v>11484</v>
      </c>
    </row>
    <row r="127" spans="3:19" x14ac:dyDescent="0.25">
      <c r="C127" s="3">
        <v>18021</v>
      </c>
      <c r="D127" s="3"/>
      <c r="E127" s="3">
        <v>20254</v>
      </c>
      <c r="F127" s="3"/>
      <c r="G127" s="3">
        <v>22757</v>
      </c>
      <c r="H127" s="3">
        <v>22584</v>
      </c>
      <c r="I127" s="3">
        <v>22596</v>
      </c>
      <c r="J127" s="3">
        <v>22891</v>
      </c>
      <c r="K127" s="3"/>
      <c r="L127" s="3">
        <v>6760</v>
      </c>
      <c r="M127" s="3"/>
      <c r="N127" s="3">
        <v>8057</v>
      </c>
      <c r="O127" s="3"/>
      <c r="P127" s="3">
        <v>9148</v>
      </c>
      <c r="Q127" s="3">
        <v>9133</v>
      </c>
      <c r="R127" s="3">
        <v>9182</v>
      </c>
      <c r="S127" s="3">
        <v>9334</v>
      </c>
    </row>
    <row r="128" spans="3:19" x14ac:dyDescent="0.25">
      <c r="C128" s="3">
        <v>9619</v>
      </c>
      <c r="D128" s="3"/>
      <c r="E128" s="3">
        <v>9085</v>
      </c>
      <c r="F128" s="3"/>
      <c r="G128" s="3">
        <v>11239</v>
      </c>
      <c r="H128" s="3">
        <v>11971</v>
      </c>
      <c r="I128" s="3">
        <v>12777</v>
      </c>
      <c r="J128" s="3">
        <v>13675</v>
      </c>
      <c r="K128" s="3"/>
      <c r="L128" s="3">
        <v>3694</v>
      </c>
      <c r="M128" s="3"/>
      <c r="N128" s="3">
        <v>3641</v>
      </c>
      <c r="O128" s="3"/>
      <c r="P128" s="3">
        <v>4675</v>
      </c>
      <c r="Q128" s="3">
        <v>4980</v>
      </c>
      <c r="R128" s="3">
        <v>5332</v>
      </c>
      <c r="S128" s="3">
        <v>5718</v>
      </c>
    </row>
    <row r="129" spans="3:19" x14ac:dyDescent="0.25">
      <c r="C129" s="3">
        <v>112495</v>
      </c>
      <c r="D129" s="3"/>
      <c r="E129" s="3">
        <v>120990</v>
      </c>
      <c r="F129" s="3"/>
      <c r="G129" s="3">
        <v>134718</v>
      </c>
      <c r="H129" s="3">
        <v>136760</v>
      </c>
      <c r="I129" s="3">
        <v>140676</v>
      </c>
      <c r="J129" s="3">
        <v>146978</v>
      </c>
      <c r="K129" s="3"/>
      <c r="L129" s="3">
        <v>38948</v>
      </c>
      <c r="M129" s="3"/>
      <c r="N129" s="3">
        <v>44116</v>
      </c>
      <c r="O129" s="3"/>
      <c r="P129" s="3">
        <v>51469</v>
      </c>
      <c r="Q129" s="3">
        <v>52608</v>
      </c>
      <c r="R129" s="3">
        <v>54592</v>
      </c>
      <c r="S129" s="3">
        <v>57695</v>
      </c>
    </row>
    <row r="130" spans="3:19" x14ac:dyDescent="0.25">
      <c r="C130" s="3">
        <v>132024</v>
      </c>
      <c r="D130" s="3"/>
      <c r="E130" s="3">
        <v>182212</v>
      </c>
      <c r="F130" s="3"/>
      <c r="G130" s="3">
        <v>215316</v>
      </c>
      <c r="H130" s="3">
        <v>220513</v>
      </c>
      <c r="I130" s="3">
        <v>226306</v>
      </c>
      <c r="J130" s="3">
        <v>233350</v>
      </c>
      <c r="K130" s="3"/>
      <c r="L130" s="3">
        <v>48269</v>
      </c>
      <c r="M130" s="3"/>
      <c r="N130" s="3">
        <v>66034</v>
      </c>
      <c r="O130" s="3"/>
      <c r="P130" s="3">
        <v>85134</v>
      </c>
      <c r="Q130" s="3">
        <v>88128</v>
      </c>
      <c r="R130" s="3">
        <v>91805</v>
      </c>
      <c r="S130" s="3">
        <v>96593</v>
      </c>
    </row>
    <row r="131" spans="3:19" x14ac:dyDescent="0.25">
      <c r="C131" s="3">
        <v>4256</v>
      </c>
      <c r="D131" s="3"/>
      <c r="E131" s="3">
        <v>6227</v>
      </c>
      <c r="F131" s="3"/>
      <c r="G131" s="3">
        <v>8400</v>
      </c>
      <c r="H131" s="3">
        <v>9124</v>
      </c>
      <c r="I131" s="3">
        <v>9799</v>
      </c>
      <c r="J131" s="3">
        <v>10654</v>
      </c>
      <c r="K131" s="3"/>
      <c r="L131" s="3">
        <v>1521</v>
      </c>
      <c r="M131" s="3"/>
      <c r="N131" s="3">
        <v>2385</v>
      </c>
      <c r="O131" s="3"/>
      <c r="P131" s="3">
        <v>3468</v>
      </c>
      <c r="Q131" s="3">
        <v>3807</v>
      </c>
      <c r="R131" s="3">
        <v>4184</v>
      </c>
      <c r="S131" s="3">
        <v>4610</v>
      </c>
    </row>
    <row r="132" spans="3:19" x14ac:dyDescent="0.25">
      <c r="C132" s="3">
        <v>3331</v>
      </c>
      <c r="D132" s="3"/>
      <c r="E132" s="3">
        <v>4642</v>
      </c>
      <c r="F132" s="3"/>
      <c r="G132" s="3">
        <v>5604</v>
      </c>
      <c r="H132" s="3">
        <v>6047</v>
      </c>
      <c r="I132" s="3">
        <v>6554</v>
      </c>
      <c r="J132" s="3">
        <v>7075</v>
      </c>
      <c r="K132" s="3"/>
      <c r="L132" s="3">
        <v>1208</v>
      </c>
      <c r="M132" s="3"/>
      <c r="N132" s="3">
        <v>1604</v>
      </c>
      <c r="O132" s="3"/>
      <c r="P132" s="3">
        <v>2165</v>
      </c>
      <c r="Q132" s="3">
        <v>2352</v>
      </c>
      <c r="R132" s="3">
        <v>2577</v>
      </c>
      <c r="S132" s="3">
        <v>2846</v>
      </c>
    </row>
    <row r="133" spans="3:19" x14ac:dyDescent="0.25">
      <c r="C133">
        <v>936</v>
      </c>
      <c r="E133" s="3">
        <v>1079</v>
      </c>
      <c r="F133" s="3"/>
      <c r="G133" s="3">
        <v>1329</v>
      </c>
      <c r="H133" s="3">
        <v>1301</v>
      </c>
      <c r="I133" s="3">
        <v>1276</v>
      </c>
      <c r="J133" s="3">
        <v>1280</v>
      </c>
      <c r="K133" s="3"/>
      <c r="L133">
        <v>336</v>
      </c>
      <c r="N133">
        <v>374</v>
      </c>
      <c r="P133">
        <v>500</v>
      </c>
      <c r="Q133">
        <v>494</v>
      </c>
      <c r="R133">
        <v>494</v>
      </c>
      <c r="S133">
        <v>502</v>
      </c>
    </row>
  </sheetData>
  <mergeCells count="1">
    <mergeCell ref="T5:U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2017-04-04T18:39:19Z</dcterms:created>
  <dcterms:modified xsi:type="dcterms:W3CDTF">2017-04-11T20:42:31Z</dcterms:modified>
</cp:coreProperties>
</file>